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24795" windowHeight="12270" activeTab="3"/>
  </bookViews>
  <sheets>
    <sheet name="График-ШМб" sheetId="1" r:id="rId1"/>
    <sheet name="СП-ШМб" sheetId="2" r:id="rId2"/>
    <sheet name="График-ШРб" sheetId="3" r:id="rId3"/>
    <sheet name="СП-ШРб" sheetId="4" r:id="rId4"/>
    <sheet name="График-ШУб" sheetId="5" r:id="rId5"/>
    <sheet name="СП-ШУб" sheetId="6" r:id="rId6"/>
  </sheets>
  <definedNames>
    <definedName name="_xlnm.Print_Titles" localSheetId="1">'СП-ШМб'!$4:$10</definedName>
    <definedName name="_xlnm.Print_Titles" localSheetId="3">'СП-ШРб'!$4:$10</definedName>
    <definedName name="_xlnm.Print_Titles" localSheetId="5">'СП-ШУб'!$4:$10</definedName>
    <definedName name="_xlnm.Print_Area" localSheetId="0">'График-ШМб'!$A$1:$BI$24</definedName>
    <definedName name="_xlnm.Print_Area" localSheetId="1">'СП-ШМб'!$A$1:$V$83</definedName>
    <definedName name="_xlnm.Print_Area" localSheetId="3">'СП-ШРб'!$A$1:$V$96</definedName>
    <definedName name="_xlnm.Print_Area" localSheetId="5">'СП-ШУб'!$A$1:$V$86</definedName>
  </definedNames>
  <calcPr calcId="125725"/>
</workbook>
</file>

<file path=xl/calcChain.xml><?xml version="1.0" encoding="utf-8"?>
<calcChain xmlns="http://schemas.openxmlformats.org/spreadsheetml/2006/main">
  <c r="D12" i="6"/>
  <c r="D11" s="1"/>
  <c r="U76" l="1"/>
  <c r="T76"/>
  <c r="S76"/>
  <c r="R76"/>
  <c r="Q76"/>
  <c r="P76"/>
  <c r="O76"/>
  <c r="N76"/>
  <c r="M76"/>
  <c r="L76"/>
  <c r="K76"/>
  <c r="J76"/>
  <c r="I76"/>
  <c r="H76"/>
  <c r="G76"/>
  <c r="F76"/>
  <c r="V76" s="1"/>
  <c r="D75"/>
  <c r="E75" s="1"/>
  <c r="D74"/>
  <c r="E74" s="1"/>
  <c r="E73" s="1"/>
  <c r="D73"/>
  <c r="D72"/>
  <c r="E72" s="1"/>
  <c r="D71"/>
  <c r="E71" s="1"/>
  <c r="D70"/>
  <c r="E70" s="1"/>
  <c r="E69" s="1"/>
  <c r="D69"/>
  <c r="D68"/>
  <c r="E68" s="1"/>
  <c r="D67"/>
  <c r="E67" s="1"/>
  <c r="D66"/>
  <c r="E66" s="1"/>
  <c r="D65"/>
  <c r="E65" s="1"/>
  <c r="D64"/>
  <c r="E64" s="1"/>
  <c r="D63"/>
  <c r="E63" s="1"/>
  <c r="D62"/>
  <c r="E62" s="1"/>
  <c r="D61"/>
  <c r="E61" s="1"/>
  <c r="D60"/>
  <c r="E60" s="1"/>
  <c r="D59"/>
  <c r="E59" s="1"/>
  <c r="D58"/>
  <c r="E58" s="1"/>
  <c r="D57"/>
  <c r="E57" s="1"/>
  <c r="D56"/>
  <c r="E56" s="1"/>
  <c r="D55"/>
  <c r="E55" s="1"/>
  <c r="D54"/>
  <c r="E54" s="1"/>
  <c r="D53"/>
  <c r="E53" s="1"/>
  <c r="E52"/>
  <c r="E51"/>
  <c r="D51"/>
  <c r="E50"/>
  <c r="D50"/>
  <c r="E49"/>
  <c r="D49"/>
  <c r="E48"/>
  <c r="E47"/>
  <c r="E46"/>
  <c r="D46"/>
  <c r="E45"/>
  <c r="D44"/>
  <c r="E44" s="1"/>
  <c r="D43"/>
  <c r="E43" s="1"/>
  <c r="D42"/>
  <c r="E42" s="1"/>
  <c r="E41"/>
  <c r="E40"/>
  <c r="D40"/>
  <c r="E39"/>
  <c r="D39"/>
  <c r="E38"/>
  <c r="D38"/>
  <c r="E36"/>
  <c r="D36"/>
  <c r="E35"/>
  <c r="D35"/>
  <c r="E34"/>
  <c r="D34"/>
  <c r="E33"/>
  <c r="D33"/>
  <c r="E32"/>
  <c r="D32"/>
  <c r="E31"/>
  <c r="D31"/>
  <c r="E30"/>
  <c r="D30"/>
  <c r="E29"/>
  <c r="D28"/>
  <c r="E28" s="1"/>
  <c r="D27"/>
  <c r="E27" s="1"/>
  <c r="E26"/>
  <c r="E25"/>
  <c r="D25"/>
  <c r="E24"/>
  <c r="D24"/>
  <c r="E23"/>
  <c r="D23"/>
  <c r="E22"/>
  <c r="D22"/>
  <c r="E21"/>
  <c r="D21"/>
  <c r="E20"/>
  <c r="D20"/>
  <c r="E19"/>
  <c r="D19"/>
  <c r="E18"/>
  <c r="D18"/>
  <c r="E17"/>
  <c r="D17"/>
  <c r="E16"/>
  <c r="D16"/>
  <c r="E15"/>
  <c r="D15"/>
  <c r="E14"/>
  <c r="D14"/>
  <c r="E13"/>
  <c r="D13"/>
  <c r="BH21" i="5"/>
  <c r="BH20"/>
  <c r="BH19"/>
  <c r="BH18"/>
  <c r="O17"/>
  <c r="K17"/>
  <c r="G17"/>
  <c r="P16"/>
  <c r="P17" s="1"/>
  <c r="Q16" s="1"/>
  <c r="Q17" s="1"/>
  <c r="R16" s="1"/>
  <c r="R17" s="1"/>
  <c r="L16"/>
  <c r="L17" s="1"/>
  <c r="M16" s="1"/>
  <c r="M17" s="1"/>
  <c r="H16"/>
  <c r="H17" s="1"/>
  <c r="I16" s="1"/>
  <c r="I17" s="1"/>
  <c r="C16"/>
  <c r="C17" s="1"/>
  <c r="D16" s="1"/>
  <c r="D17" s="1"/>
  <c r="E16" s="1"/>
  <c r="E17" s="1"/>
  <c r="G86" i="4"/>
  <c r="H86"/>
  <c r="I86"/>
  <c r="J86"/>
  <c r="K86"/>
  <c r="L86"/>
  <c r="M86"/>
  <c r="N86"/>
  <c r="O86"/>
  <c r="P86"/>
  <c r="Q86"/>
  <c r="R86"/>
  <c r="S86"/>
  <c r="T86"/>
  <c r="U86"/>
  <c r="F86"/>
  <c r="D85"/>
  <c r="D84"/>
  <c r="D82"/>
  <c r="D81"/>
  <c r="D80"/>
  <c r="D79" s="1"/>
  <c r="D78"/>
  <c r="D77"/>
  <c r="D76"/>
  <c r="D75"/>
  <c r="D74"/>
  <c r="D73"/>
  <c r="D72"/>
  <c r="D71"/>
  <c r="D70"/>
  <c r="D69"/>
  <c r="D67"/>
  <c r="D66"/>
  <c r="D65"/>
  <c r="D64"/>
  <c r="D63"/>
  <c r="D62"/>
  <c r="D61"/>
  <c r="D59"/>
  <c r="D58"/>
  <c r="D57"/>
  <c r="D56"/>
  <c r="D55"/>
  <c r="D54"/>
  <c r="D30"/>
  <c r="D52"/>
  <c r="D29"/>
  <c r="D33"/>
  <c r="D28"/>
  <c r="D27"/>
  <c r="D26"/>
  <c r="D32"/>
  <c r="D31"/>
  <c r="D25"/>
  <c r="D24"/>
  <c r="D23"/>
  <c r="D51"/>
  <c r="D49"/>
  <c r="D22"/>
  <c r="D48"/>
  <c r="D47"/>
  <c r="D45"/>
  <c r="D44"/>
  <c r="D42"/>
  <c r="D41"/>
  <c r="D40"/>
  <c r="D38"/>
  <c r="D37"/>
  <c r="D36"/>
  <c r="D35"/>
  <c r="D14"/>
  <c r="D15"/>
  <c r="D16"/>
  <c r="D17"/>
  <c r="D18"/>
  <c r="D19"/>
  <c r="D20"/>
  <c r="D21"/>
  <c r="D13"/>
  <c r="D83"/>
  <c r="D68"/>
  <c r="E76"/>
  <c r="E77"/>
  <c r="E78"/>
  <c r="E37" i="6" l="1"/>
  <c r="E12"/>
  <c r="E11" s="1"/>
  <c r="E76" s="1"/>
  <c r="D37"/>
  <c r="D76" s="1"/>
  <c r="BH22" i="5"/>
  <c r="E70" i="4"/>
  <c r="E71"/>
  <c r="E72"/>
  <c r="E73"/>
  <c r="E74"/>
  <c r="E75"/>
  <c r="E23"/>
  <c r="E24"/>
  <c r="E25"/>
  <c r="E31"/>
  <c r="E32"/>
  <c r="E26"/>
  <c r="E27"/>
  <c r="E28"/>
  <c r="E33"/>
  <c r="E29"/>
  <c r="E52"/>
  <c r="E30"/>
  <c r="E55"/>
  <c r="E56"/>
  <c r="E57"/>
  <c r="E58"/>
  <c r="E59"/>
  <c r="E62"/>
  <c r="E63"/>
  <c r="E64"/>
  <c r="E65"/>
  <c r="E66"/>
  <c r="E67"/>
  <c r="E14"/>
  <c r="E15"/>
  <c r="E16"/>
  <c r="E17"/>
  <c r="E18"/>
  <c r="E19"/>
  <c r="E20"/>
  <c r="E21"/>
  <c r="E36"/>
  <c r="E37"/>
  <c r="E38"/>
  <c r="E41"/>
  <c r="E42"/>
  <c r="E45"/>
  <c r="E48"/>
  <c r="E49"/>
  <c r="E81"/>
  <c r="E82"/>
  <c r="D66" i="2"/>
  <c r="E66" s="1"/>
  <c r="D67"/>
  <c r="E67" s="1"/>
  <c r="D60"/>
  <c r="D61"/>
  <c r="D62"/>
  <c r="D63"/>
  <c r="D64"/>
  <c r="D65"/>
  <c r="D68"/>
  <c r="D59"/>
  <c r="D58" s="1"/>
  <c r="D43"/>
  <c r="D44"/>
  <c r="D45"/>
  <c r="D46"/>
  <c r="D47"/>
  <c r="D48"/>
  <c r="D49"/>
  <c r="D50"/>
  <c r="D51"/>
  <c r="D52"/>
  <c r="D53"/>
  <c r="D54"/>
  <c r="D55"/>
  <c r="D56"/>
  <c r="D57"/>
  <c r="D42"/>
  <c r="D41" s="1"/>
  <c r="D14"/>
  <c r="D15"/>
  <c r="D16"/>
  <c r="D17"/>
  <c r="D18"/>
  <c r="D19"/>
  <c r="D20"/>
  <c r="D21"/>
  <c r="D22"/>
  <c r="D23"/>
  <c r="D24"/>
  <c r="D25"/>
  <c r="D26"/>
  <c r="D27"/>
  <c r="D28"/>
  <c r="D30"/>
  <c r="D31"/>
  <c r="D33"/>
  <c r="D34"/>
  <c r="D35"/>
  <c r="D36"/>
  <c r="D37"/>
  <c r="D38"/>
  <c r="D39"/>
  <c r="D40"/>
  <c r="D13"/>
  <c r="D12" s="1"/>
  <c r="D11" s="1"/>
  <c r="E22" i="4" l="1"/>
  <c r="D39"/>
  <c r="D34"/>
  <c r="D12" s="1"/>
  <c r="D46"/>
  <c r="E47"/>
  <c r="E46" s="1"/>
  <c r="D43"/>
  <c r="D60"/>
  <c r="D53"/>
  <c r="D50" s="1"/>
  <c r="K75" i="2"/>
  <c r="E69" i="4"/>
  <c r="E68" s="1"/>
  <c r="E61"/>
  <c r="E60" s="1"/>
  <c r="E54"/>
  <c r="E53" s="1"/>
  <c r="E44"/>
  <c r="E43" s="1"/>
  <c r="E40"/>
  <c r="E39" s="1"/>
  <c r="E35"/>
  <c r="E34" s="1"/>
  <c r="E12" s="1"/>
  <c r="E85"/>
  <c r="E84"/>
  <c r="E80"/>
  <c r="E79" s="1"/>
  <c r="E51"/>
  <c r="E50" s="1"/>
  <c r="E13"/>
  <c r="BH21" i="3"/>
  <c r="BH20"/>
  <c r="BH19"/>
  <c r="BH18"/>
  <c r="O17"/>
  <c r="K17"/>
  <c r="G17"/>
  <c r="P16"/>
  <c r="P17" s="1"/>
  <c r="Q16" s="1"/>
  <c r="Q17" s="1"/>
  <c r="R16" s="1"/>
  <c r="R17" s="1"/>
  <c r="L16"/>
  <c r="L17" s="1"/>
  <c r="M16" s="1"/>
  <c r="M17" s="1"/>
  <c r="H16"/>
  <c r="H17" s="1"/>
  <c r="I16" s="1"/>
  <c r="I17" s="1"/>
  <c r="C16"/>
  <c r="C17" s="1"/>
  <c r="D16" s="1"/>
  <c r="D17" s="1"/>
  <c r="E16" s="1"/>
  <c r="E17" s="1"/>
  <c r="E68" i="2"/>
  <c r="E57"/>
  <c r="E40"/>
  <c r="D70"/>
  <c r="E70" s="1"/>
  <c r="E69" s="1"/>
  <c r="D71"/>
  <c r="E71" s="1"/>
  <c r="G75"/>
  <c r="H75"/>
  <c r="I75"/>
  <c r="J75"/>
  <c r="L75"/>
  <c r="M75"/>
  <c r="N75"/>
  <c r="O75"/>
  <c r="P75"/>
  <c r="Q75"/>
  <c r="R75"/>
  <c r="S75"/>
  <c r="T75"/>
  <c r="U75"/>
  <c r="F75"/>
  <c r="E11" i="4" l="1"/>
  <c r="D11"/>
  <c r="D86" s="1"/>
  <c r="E83"/>
  <c r="BH22" i="3"/>
  <c r="V86" i="4"/>
  <c r="V75" i="2"/>
  <c r="E86" i="4" l="1"/>
  <c r="D74" i="2"/>
  <c r="E74" s="1"/>
  <c r="D73"/>
  <c r="E73" s="1"/>
  <c r="D69"/>
  <c r="E65"/>
  <c r="E64"/>
  <c r="E63"/>
  <c r="E56"/>
  <c r="E55"/>
  <c r="E54"/>
  <c r="E53"/>
  <c r="E52"/>
  <c r="E51"/>
  <c r="E50"/>
  <c r="E49"/>
  <c r="E48"/>
  <c r="E47"/>
  <c r="E39"/>
  <c r="E38"/>
  <c r="E37"/>
  <c r="E36"/>
  <c r="E35"/>
  <c r="E34"/>
  <c r="E33"/>
  <c r="E31"/>
  <c r="E30"/>
  <c r="E28"/>
  <c r="E27"/>
  <c r="E26"/>
  <c r="E25"/>
  <c r="E24"/>
  <c r="E23"/>
  <c r="E62"/>
  <c r="E61"/>
  <c r="E46"/>
  <c r="E45"/>
  <c r="E44"/>
  <c r="E22"/>
  <c r="E21"/>
  <c r="E20"/>
  <c r="E19"/>
  <c r="E18"/>
  <c r="E17"/>
  <c r="E60"/>
  <c r="E43"/>
  <c r="E42"/>
  <c r="E16"/>
  <c r="E15"/>
  <c r="E14"/>
  <c r="E13"/>
  <c r="E12" s="1"/>
  <c r="BH21" i="1"/>
  <c r="BH20"/>
  <c r="BH19"/>
  <c r="BH18"/>
  <c r="O17"/>
  <c r="K17"/>
  <c r="G17"/>
  <c r="P16"/>
  <c r="P17" s="1"/>
  <c r="Q16" s="1"/>
  <c r="Q17" s="1"/>
  <c r="R16" s="1"/>
  <c r="R17" s="1"/>
  <c r="L16"/>
  <c r="L17" s="1"/>
  <c r="M16" s="1"/>
  <c r="M17" s="1"/>
  <c r="H16"/>
  <c r="H17" s="1"/>
  <c r="I16" s="1"/>
  <c r="I17" s="1"/>
  <c r="C16"/>
  <c r="C17" s="1"/>
  <c r="D16" s="1"/>
  <c r="D17" s="1"/>
  <c r="E16" s="1"/>
  <c r="E17" s="1"/>
  <c r="E72" i="2" l="1"/>
  <c r="BH22" i="1"/>
  <c r="D72" i="2"/>
  <c r="D75" s="1"/>
  <c r="E59"/>
  <c r="E58" s="1"/>
  <c r="E41" s="1"/>
  <c r="E11" l="1"/>
  <c r="E75" s="1"/>
</calcChain>
</file>

<file path=xl/sharedStrings.xml><?xml version="1.0" encoding="utf-8"?>
<sst xmlns="http://schemas.openxmlformats.org/spreadsheetml/2006/main" count="1222" uniqueCount="477">
  <si>
    <t>РОССИЙСКИЙ УНИВЕРСИТЕТ ДРУЖБЫ НАРОДОВ</t>
  </si>
  <si>
    <t>УЧЕБНЫЙ  ПЛАН</t>
  </si>
  <si>
    <t>УТВЕРЖДАЮ</t>
  </si>
  <si>
    <t xml:space="preserve">1-й проректор,    </t>
  </si>
  <si>
    <t>проректор по учебной работе_________А.П. Ефремов</t>
  </si>
  <si>
    <t>"__"____________</t>
  </si>
  <si>
    <t>2014 г.</t>
  </si>
  <si>
    <t>профиль подготовки "Мировая экономика"</t>
  </si>
  <si>
    <t>НОРМАТИВНЫЙ СРОК ОБУЧЕНИЯ - 4 ГОДА</t>
  </si>
  <si>
    <t>I.   ГРАФИК  УЧЕБНОГО  ПРОЦЕССА</t>
  </si>
  <si>
    <t>II.   СВОДНЫЕ ДАННЫЕ ПО БЮДЖЕТУ ВРЕМЕНИ (В НЕДЕЛЯХ)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</si>
  <si>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</si>
  <si>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</si>
  <si>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</si>
  <si>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</si>
  <si>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</si>
  <si>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</si>
  <si>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</si>
  <si>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</si>
  <si>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</si>
  <si>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 xml:space="preserve"> м а</t>
  </si>
  <si>
    <t>й</t>
  </si>
  <si>
    <t>июнь</t>
  </si>
  <si>
    <t>июль</t>
  </si>
  <si>
    <t>и ю</t>
  </si>
  <si>
    <t>л ь</t>
  </si>
  <si>
    <t>август</t>
  </si>
  <si>
    <t>Рубежные аттестации</t>
  </si>
  <si>
    <t>Практика</t>
  </si>
  <si>
    <t>Всего</t>
  </si>
  <si>
    <t>курсы</t>
  </si>
  <si>
    <t>IX</t>
  </si>
  <si>
    <t>X</t>
  </si>
  <si>
    <t>XI</t>
  </si>
  <si>
    <t>XII</t>
  </si>
  <si>
    <t>I</t>
  </si>
  <si>
    <t>II</t>
  </si>
  <si>
    <t>III</t>
  </si>
  <si>
    <t>IV</t>
  </si>
  <si>
    <t>V</t>
  </si>
  <si>
    <t>VI</t>
  </si>
  <si>
    <t>лом.</t>
  </si>
  <si>
    <t>экза</t>
  </si>
  <si>
    <t>ни-</t>
  </si>
  <si>
    <t>неде-ли</t>
  </si>
  <si>
    <t>кур-сы</t>
  </si>
  <si>
    <t>р-та</t>
  </si>
  <si>
    <t>мен</t>
  </si>
  <si>
    <t>ку-</t>
  </si>
  <si>
    <t>сы</t>
  </si>
  <si>
    <t>VII</t>
  </si>
  <si>
    <t>лы</t>
  </si>
  <si>
    <t>Э</t>
  </si>
  <si>
    <t>К</t>
  </si>
  <si>
    <t>П</t>
  </si>
  <si>
    <t>Г</t>
  </si>
  <si>
    <t>Д</t>
  </si>
  <si>
    <t>Обозначения:</t>
  </si>
  <si>
    <t>-</t>
  </si>
  <si>
    <t>Дипломные работы</t>
  </si>
  <si>
    <t>Гос. Экзамены</t>
  </si>
  <si>
    <t>Каникулы</t>
  </si>
  <si>
    <t>III. УЧЕБНЫЙ  ПЛАН</t>
  </si>
  <si>
    <t>по направлению 38.03.01 "Экономика"</t>
  </si>
  <si>
    <t>профиль "Мировая экономика"</t>
  </si>
  <si>
    <t>№             по порядку</t>
  </si>
  <si>
    <t>НАЗВАНИЕ ДИСЦИПЛИН (в том числе практик)</t>
  </si>
  <si>
    <t>трудоемкость</t>
  </si>
  <si>
    <t>РАСПРЕДЕЛЕНИЕ ПО КУРСАМ И СЕМЕСТРАМ</t>
  </si>
  <si>
    <t>ЗЕ РУДН</t>
  </si>
  <si>
    <t>академические часы</t>
  </si>
  <si>
    <t>I КУРС</t>
  </si>
  <si>
    <t>2 КУРС</t>
  </si>
  <si>
    <t>3 КУРС</t>
  </si>
  <si>
    <t>4 КУРС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</si>
  <si>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</si>
  <si>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</si>
  <si>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</si>
  <si>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</si>
  <si>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</si>
  <si>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</si>
  <si>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7 семестр</t>
  </si>
  <si>
    <t>8 семестр</t>
  </si>
  <si>
    <t>ЗЕ</t>
  </si>
  <si>
    <t>недель</t>
  </si>
  <si>
    <t>час в нед</t>
  </si>
  <si>
    <t>216-219</t>
  </si>
  <si>
    <t>Базовая часть (всего)</t>
  </si>
  <si>
    <t>100-112</t>
  </si>
  <si>
    <t>Иностранный язык</t>
  </si>
  <si>
    <t xml:space="preserve">История </t>
  </si>
  <si>
    <t>Философия</t>
  </si>
  <si>
    <t>Правоведение</t>
  </si>
  <si>
    <t>Вариативная часть</t>
  </si>
  <si>
    <t>Экономическая география</t>
  </si>
  <si>
    <t>Основы риторики и коммуникаций</t>
  </si>
  <si>
    <t>Дисциплины по выбору студента:</t>
  </si>
  <si>
    <t xml:space="preserve">Курсовые работы </t>
  </si>
  <si>
    <t>Математичесий анализ</t>
  </si>
  <si>
    <t>Линейная алгебра</t>
  </si>
  <si>
    <t>Теория вероятностей и математическая статистика</t>
  </si>
  <si>
    <t xml:space="preserve">Методы оптимальных решений </t>
  </si>
  <si>
    <t>Информатика</t>
  </si>
  <si>
    <t>Финансовая математика</t>
  </si>
  <si>
    <t>Экономическая информатика</t>
  </si>
  <si>
    <t>Информационные системы в экономике</t>
  </si>
  <si>
    <t xml:space="preserve">Микроэкономика </t>
  </si>
  <si>
    <t xml:space="preserve">Макроэкономика </t>
  </si>
  <si>
    <t>Эконометрика</t>
  </si>
  <si>
    <t>Статистика</t>
  </si>
  <si>
    <t>Безопасность жизнедеятельности</t>
  </si>
  <si>
    <t>История экономических учений</t>
  </si>
  <si>
    <t>Бухгалтерский учет и анализ:</t>
  </si>
  <si>
    <t>Бухгалтерский учет</t>
  </si>
  <si>
    <t>Анализ хозяйственной деятельности</t>
  </si>
  <si>
    <t>Мировая экономика</t>
  </si>
  <si>
    <t>Международные экономические отношения</t>
  </si>
  <si>
    <t>Менеджмент</t>
  </si>
  <si>
    <t>Маркетинг</t>
  </si>
  <si>
    <t>Финансы</t>
  </si>
  <si>
    <t>Деньги, кредит, банки</t>
  </si>
  <si>
    <t>Введение в специальность</t>
  </si>
  <si>
    <t>Проектный анализ</t>
  </si>
  <si>
    <t>Налоги и налогообложение</t>
  </si>
  <si>
    <t>Международная логистика</t>
  </si>
  <si>
    <t>Практический курс профессионального перевода</t>
  </si>
  <si>
    <t>Экономика и организация ВЭД</t>
  </si>
  <si>
    <t>Экономика предприятия</t>
  </si>
  <si>
    <t xml:space="preserve">Таможенно-тарифное регулирование </t>
  </si>
  <si>
    <t>Страхование</t>
  </si>
  <si>
    <t>Международ. валют-кредит.отношения</t>
  </si>
  <si>
    <t>Управление человеческими ресурсами</t>
  </si>
  <si>
    <t>Преддипломная практика</t>
  </si>
  <si>
    <t>Государственный экзамен</t>
  </si>
  <si>
    <t>Защита выпускной работы</t>
  </si>
  <si>
    <t>ВСЕГО</t>
  </si>
  <si>
    <t>Утверждено Ученым Советом института</t>
  </si>
  <si>
    <t>Директор ИМЭБ</t>
  </si>
  <si>
    <t>Ю.Н.Мосейкин</t>
  </si>
  <si>
    <t xml:space="preserve">Руководитель программы </t>
  </si>
  <si>
    <t>В.М.Матюшок</t>
  </si>
  <si>
    <t xml:space="preserve">Начальник УМУ                                                                                                                                                               </t>
  </si>
  <si>
    <t>Председатель МССН</t>
  </si>
  <si>
    <t>М.А.Давтян</t>
  </si>
  <si>
    <t>ЗЕ ФГОС+</t>
  </si>
  <si>
    <t>Блок 1</t>
  </si>
  <si>
    <t>Дисциплины (модули)</t>
  </si>
  <si>
    <t>Б.1.Б</t>
  </si>
  <si>
    <t>Б.1.Б.1</t>
  </si>
  <si>
    <t>Б.1.Б.2</t>
  </si>
  <si>
    <t>Б.1.Б.3</t>
  </si>
  <si>
    <t>Б.1.Б.4</t>
  </si>
  <si>
    <t>Блок 2</t>
  </si>
  <si>
    <t>Практики</t>
  </si>
  <si>
    <t>12-18</t>
  </si>
  <si>
    <t>Итоговая государственная аттестация</t>
  </si>
  <si>
    <t>Блок 3</t>
  </si>
  <si>
    <t>6-9</t>
  </si>
  <si>
    <t>Производственная</t>
  </si>
  <si>
    <t>Учебная</t>
  </si>
  <si>
    <t>Мировая экономика  и международные экономические отношения</t>
  </si>
  <si>
    <t>Физическая культура</t>
  </si>
  <si>
    <t>Б.1.Б.5</t>
  </si>
  <si>
    <t>Б.1.Б.6</t>
  </si>
  <si>
    <t>Б.1.Б.7</t>
  </si>
  <si>
    <t>Б.1.Б.8</t>
  </si>
  <si>
    <t>Б.1.Б.9</t>
  </si>
  <si>
    <t>Б.1.Б.10</t>
  </si>
  <si>
    <t>Б.1.Б.11</t>
  </si>
  <si>
    <t>Б.1.Б.12</t>
  </si>
  <si>
    <t>Б.1.Б.13</t>
  </si>
  <si>
    <t>Б.1.Б.14</t>
  </si>
  <si>
    <t>Б.1.Б.15</t>
  </si>
  <si>
    <t>Б.1.Б.16</t>
  </si>
  <si>
    <t>Б.1.Б.17</t>
  </si>
  <si>
    <t>Б.1.Б.17.1</t>
  </si>
  <si>
    <t>Б.1.Б.17.2</t>
  </si>
  <si>
    <t>Б.1.Б.18</t>
  </si>
  <si>
    <t>КОД КОМПЕТЕНЦИИ</t>
  </si>
  <si>
    <t>Б.1.Б.19</t>
  </si>
  <si>
    <t>Б.1.Б.20</t>
  </si>
  <si>
    <t>Б.1.Б.21</t>
  </si>
  <si>
    <t>Б.1.Б.22</t>
  </si>
  <si>
    <t>Б.1.Б.23</t>
  </si>
  <si>
    <t>Б.1.Б.18.1</t>
  </si>
  <si>
    <t>Б.1.Б.18.2</t>
  </si>
  <si>
    <t>Б.1.В.1</t>
  </si>
  <si>
    <t>Б.1.В.2</t>
  </si>
  <si>
    <t>Б.1.В.3</t>
  </si>
  <si>
    <t>Б.1.В.4</t>
  </si>
  <si>
    <t>Б.1.В.5</t>
  </si>
  <si>
    <t>Б.1.В.6</t>
  </si>
  <si>
    <t>Б.1.В.7</t>
  </si>
  <si>
    <t>Б.1.В.8</t>
  </si>
  <si>
    <t>Б.1.В.9</t>
  </si>
  <si>
    <t>Б.1.В.10</t>
  </si>
  <si>
    <t>Б.1.В.11</t>
  </si>
  <si>
    <t>Б.1.В.12</t>
  </si>
  <si>
    <t>Б.1.В.13</t>
  </si>
  <si>
    <t>Б.1.В.14</t>
  </si>
  <si>
    <t>Б.1.В.15</t>
  </si>
  <si>
    <t>Б.1.В</t>
  </si>
  <si>
    <t>Б.1.ВС</t>
  </si>
  <si>
    <t>Б.1.ВС.1</t>
  </si>
  <si>
    <t>Б.1.ВС.2</t>
  </si>
  <si>
    <t>Б.1.ВС.3</t>
  </si>
  <si>
    <t>Б.1.ВС.4</t>
  </si>
  <si>
    <t>Б.1.ВС.5</t>
  </si>
  <si>
    <t>Б.1.ВС.6</t>
  </si>
  <si>
    <t>Б.1.ВС.7</t>
  </si>
  <si>
    <t>Б.1.ВС.8</t>
  </si>
  <si>
    <t>Б.1.ВС.9</t>
  </si>
  <si>
    <t>Б.1.Ф</t>
  </si>
  <si>
    <t xml:space="preserve">Блок 1 </t>
  </si>
  <si>
    <t>Блок 4</t>
  </si>
  <si>
    <t>Блок 5</t>
  </si>
  <si>
    <t>Блок 6</t>
  </si>
  <si>
    <t>Блок 7</t>
  </si>
  <si>
    <t>Блок 8</t>
  </si>
  <si>
    <t>Блок 9</t>
  </si>
  <si>
    <r>
      <t xml:space="preserve">КВАЛИФИКАЦИЯ   </t>
    </r>
    <r>
      <rPr>
        <u/>
        <sz val="10"/>
        <rFont val="Times New Roman"/>
        <family val="1"/>
      </rPr>
      <t>(СТЕПЕНЬ) - БАКАЛАВР</t>
    </r>
  </si>
  <si>
    <t>В.В.Давыдов</t>
  </si>
  <si>
    <t>Теоретическое обучение</t>
  </si>
  <si>
    <t>Дипломная работа</t>
  </si>
  <si>
    <t xml:space="preserve">Теоретическое обучение </t>
  </si>
  <si>
    <t>профили подготовки "Реклама" и "Связи с общественностью"</t>
  </si>
  <si>
    <t>по направлению 42.03.01 "Реклама и связи с общественностью"</t>
  </si>
  <si>
    <t>189-195</t>
  </si>
  <si>
    <t>141-159</t>
  </si>
  <si>
    <t>36-45</t>
  </si>
  <si>
    <t>Основы экономики</t>
  </si>
  <si>
    <t>Математика и статистика</t>
  </si>
  <si>
    <t>Компьютерные технологии и информатика</t>
  </si>
  <si>
    <t>Коммуникология</t>
  </si>
  <si>
    <t>Основы теории коммуникации</t>
  </si>
  <si>
    <t>Социология массовых коммуникаций</t>
  </si>
  <si>
    <t>Психология рекламы и PR</t>
  </si>
  <si>
    <t>Теория и практика массовой информации</t>
  </si>
  <si>
    <t>Интегрированные коммуникации</t>
  </si>
  <si>
    <t>Основы интегрированных коммуникаций в рекламе</t>
  </si>
  <si>
    <t>Основы интегрированных коммуникаций в PR</t>
  </si>
  <si>
    <t>Практика интегрированных коммуникаций</t>
  </si>
  <si>
    <t>Основы менеджмента</t>
  </si>
  <si>
    <t>Организация работы отделов рекламы и связей с общественностью</t>
  </si>
  <si>
    <t>Основы маркетинга</t>
  </si>
  <si>
    <t>Маркетинговые исследования и ситуационный анализ</t>
  </si>
  <si>
    <t>Риторика</t>
  </si>
  <si>
    <t>Политология</t>
  </si>
  <si>
    <t>Региональная экономика</t>
  </si>
  <si>
    <t>Информационные технологии в рекламе и PR</t>
  </si>
  <si>
    <t>Компьютерные технологии в дизайне рекламы</t>
  </si>
  <si>
    <t>Искусство и литература</t>
  </si>
  <si>
    <t>История рекламы и связей с общественностью</t>
  </si>
  <si>
    <t>Основы брендинга</t>
  </si>
  <si>
    <t>Основы дизайна и композиции</t>
  </si>
  <si>
    <t>Технологии производства в рекламе и связях с общественностью</t>
  </si>
  <si>
    <t>Правовое регулирование в сфере рекламы и связей с общественностью</t>
  </si>
  <si>
    <t>профиль "Реклама"</t>
  </si>
  <si>
    <t>BTL-технологии продвижения</t>
  </si>
  <si>
    <t>Копирайтинг в рекламе</t>
  </si>
  <si>
    <t>Креатив в рекламе</t>
  </si>
  <si>
    <t>Медиапланирование</t>
  </si>
  <si>
    <t>Теория и практика продаж в рекламе</t>
  </si>
  <si>
    <t>Управление коммуникационными кампаниями</t>
  </si>
  <si>
    <t>профиль "Связи с общественностью"</t>
  </si>
  <si>
    <t>Технологии PR-мероприятий</t>
  </si>
  <si>
    <t>Копирайтинг в PR</t>
  </si>
  <si>
    <t>Творческие аспекты PR-деятельности</t>
  </si>
  <si>
    <t>Политический PR</t>
  </si>
  <si>
    <t>Кризисные коммуникации</t>
  </si>
  <si>
    <t>Управление медиа-кампаниями</t>
  </si>
  <si>
    <t xml:space="preserve">Блок 5 </t>
  </si>
  <si>
    <t>Протокол № __ от ________  2014 г.</t>
  </si>
  <si>
    <t>Производсвенная</t>
  </si>
  <si>
    <t>Н.В.Трубникова</t>
  </si>
  <si>
    <t>ОК-14</t>
  </si>
  <si>
    <t>Б.1.Б.23.1</t>
  </si>
  <si>
    <t>Б.1.Б.23.2</t>
  </si>
  <si>
    <t>Б.1.Б.23.3</t>
  </si>
  <si>
    <t>Б.1.Б.23.4</t>
  </si>
  <si>
    <t>Б.1.Б.24</t>
  </si>
  <si>
    <t>Б.1.Б.24.1</t>
  </si>
  <si>
    <t>Б.1.Б.24.2</t>
  </si>
  <si>
    <t>Б.1.Б.24.3</t>
  </si>
  <si>
    <t>Б.1.Б.25</t>
  </si>
  <si>
    <t>Б.1.Б.25.1</t>
  </si>
  <si>
    <t>Б.1.Б.25.2</t>
  </si>
  <si>
    <t>Б.1.Б.26</t>
  </si>
  <si>
    <t>Б.1.Б.26.1</t>
  </si>
  <si>
    <t>Б.1.Б.26.2</t>
  </si>
  <si>
    <t>Б.1.В.3.1</t>
  </si>
  <si>
    <t>Б.1.В.3.2</t>
  </si>
  <si>
    <t>Б.1.В.3.3</t>
  </si>
  <si>
    <t>Б.1.В.3.4</t>
  </si>
  <si>
    <t>Б.1.В.3.5</t>
  </si>
  <si>
    <t>Б.1.В.3.6</t>
  </si>
  <si>
    <t>Б.1.В.4.1</t>
  </si>
  <si>
    <t>Б.1.В.4.2</t>
  </si>
  <si>
    <t>Б.1.В.4.3</t>
  </si>
  <si>
    <t>Б.1.В.4.4</t>
  </si>
  <si>
    <t>Б.1.В.4.5</t>
  </si>
  <si>
    <t>Б.1.В.4.6</t>
  </si>
  <si>
    <t>Концепции современного естествознания</t>
  </si>
  <si>
    <t>профиль подготовки "Международный менеджмент"</t>
  </si>
  <si>
    <t>по направлению  38.03.02 "Менеджмент" (уровень бакалавриата)</t>
  </si>
  <si>
    <t>по направлению  38.03.01 "Экономика" (уровень бакалавриата)</t>
  </si>
  <si>
    <t>по направлению  42.03.01 "Реклама и связи с общественностью" (уровень бакалавриата)</t>
  </si>
  <si>
    <t>профиль "Международный менеджмент"</t>
  </si>
  <si>
    <t>код компетенции</t>
  </si>
  <si>
    <t>219-222</t>
  </si>
  <si>
    <t>Б.1.Б.</t>
  </si>
  <si>
    <t>Базовая часть</t>
  </si>
  <si>
    <t>История</t>
  </si>
  <si>
    <t xml:space="preserve">Mатематика </t>
  </si>
  <si>
    <t>Современные интернет-технологии в менеджменте</t>
  </si>
  <si>
    <t>ОК-16,17,18; ПК-33,34</t>
  </si>
  <si>
    <t xml:space="preserve">Статистика </t>
  </si>
  <si>
    <t>ОК-1,6; ПК-4,5</t>
  </si>
  <si>
    <t>Методы принятия управленческих решений</t>
  </si>
  <si>
    <t xml:space="preserve">Концепции современного естествознания </t>
  </si>
  <si>
    <t xml:space="preserve">Теория менеджмента </t>
  </si>
  <si>
    <t>Деловые коммуникации</t>
  </si>
  <si>
    <t>ОК-4,5; ПК-1,2,5,7,13</t>
  </si>
  <si>
    <t>Учет и анализ</t>
  </si>
  <si>
    <t>ПК-41</t>
  </si>
  <si>
    <t>Финансовый менеджмент</t>
  </si>
  <si>
    <t xml:space="preserve">Управление человеческими ресурсами </t>
  </si>
  <si>
    <t>ОК-5,6,7,18; ПК-11,12,19,26,31,40,42,43,44,45,46,47</t>
  </si>
  <si>
    <t>Стратегический менеджмент</t>
  </si>
  <si>
    <t>Управление проектами</t>
  </si>
  <si>
    <t>Корпоративная социальная ответственность</t>
  </si>
  <si>
    <t>ПК-12,31,32,33,42</t>
  </si>
  <si>
    <t>Б.1.В.</t>
  </si>
  <si>
    <t>115-118</t>
  </si>
  <si>
    <t>Иностранный язык (дополнительные разделы)</t>
  </si>
  <si>
    <t>Экономико-математическое моделирование</t>
  </si>
  <si>
    <t>Международный менеджмент</t>
  </si>
  <si>
    <t>Международные коммерческие операции</t>
  </si>
  <si>
    <t>ОК-8,9,10</t>
  </si>
  <si>
    <t>Международный маркетинг</t>
  </si>
  <si>
    <t>Управление финансами в международном бизнесе</t>
  </si>
  <si>
    <t>Мировая экономика и международные экономические отношения</t>
  </si>
  <si>
    <t>Лидерство в современном мире</t>
  </si>
  <si>
    <t>Международные экономические организации</t>
  </si>
  <si>
    <t>Международный стратегический менеджмент</t>
  </si>
  <si>
    <t>Международные финансы</t>
  </si>
  <si>
    <t>Логистика международного бизнеса</t>
  </si>
  <si>
    <t xml:space="preserve">Деловой иностранный язык </t>
  </si>
  <si>
    <t>Дисциплины по выбору</t>
  </si>
  <si>
    <t xml:space="preserve">Блок 2 Немецкий язык 1 </t>
  </si>
  <si>
    <t xml:space="preserve">Блок 3 Немецкий язык 2 </t>
  </si>
  <si>
    <t>Блок 4 Немецкий язык 3</t>
  </si>
  <si>
    <t>Блок 5 Немецкий язык 4</t>
  </si>
  <si>
    <t xml:space="preserve">Блок 6 </t>
  </si>
  <si>
    <t xml:space="preserve">Блок 7 </t>
  </si>
  <si>
    <t xml:space="preserve">Блок 8 </t>
  </si>
  <si>
    <t xml:space="preserve">Блок 9 </t>
  </si>
  <si>
    <t xml:space="preserve">Блок 10 </t>
  </si>
  <si>
    <t xml:space="preserve">Блок 11 </t>
  </si>
  <si>
    <t xml:space="preserve">Блок 12 </t>
  </si>
  <si>
    <t>Учебная (лингво-страноведческая в Великобритании) (3 нед)</t>
  </si>
  <si>
    <t>Учебная (лингво-страноведческая в Германии) (3 нед)</t>
  </si>
  <si>
    <t xml:space="preserve">Преддипломная </t>
  </si>
  <si>
    <t>Госэкзамен</t>
  </si>
  <si>
    <t>Подготовка и защита выпускной квалификационной работы</t>
  </si>
  <si>
    <t>Протокол № __ от ________  2014г.</t>
  </si>
  <si>
    <t>В.В. Хожемпо</t>
  </si>
  <si>
    <t>Начальник УОП</t>
  </si>
  <si>
    <t>Руководитель программы</t>
  </si>
  <si>
    <t>В.С.Ефремов</t>
  </si>
  <si>
    <t>ОК-3,4,5,6</t>
  </si>
  <si>
    <t>ОК-1,2</t>
  </si>
  <si>
    <t>ОК-3,9</t>
  </si>
  <si>
    <t>ОК-5,6,15</t>
  </si>
  <si>
    <t>ОК-1,2,5,6,7,8,10,12,13,15,18</t>
  </si>
  <si>
    <t>ОК-8,20; ПК-8,25,30</t>
  </si>
  <si>
    <t>ОК-1,2,4,5,6,10,12,13,18,19; ПК-1,26,27,50</t>
  </si>
  <si>
    <t>ОК-1,4,7; ПК-1,50</t>
  </si>
  <si>
    <t>ОК-5,7,8,9,10,11,12; ПК-1,13.14,27,37</t>
  </si>
  <si>
    <t>ОК-5,7,8,10,16,19; ПК-2,3,6</t>
  </si>
  <si>
    <t>ОК-5,6; ПК-3,23</t>
  </si>
  <si>
    <t>ОК-4,7,8; ПК-2,8,13</t>
  </si>
  <si>
    <t>ОК-1,3,4,6,9,10,13,14; ПК-1,4,5,6,8</t>
  </si>
  <si>
    <t>ОК-1,2,3,6,9,11; ПК-9</t>
  </si>
  <si>
    <t>ОК-5,6,8,15; ПК-2,8,35,36</t>
  </si>
  <si>
    <t>ОК-11; ПК-14</t>
  </si>
  <si>
    <t>Б.1.ВС.10</t>
  </si>
  <si>
    <t>Б.1.ВС.11</t>
  </si>
  <si>
    <t>Б.1.ВС.12</t>
  </si>
  <si>
    <t xml:space="preserve">Б.2. </t>
  </si>
  <si>
    <t xml:space="preserve">Б.3. </t>
  </si>
  <si>
    <t xml:space="preserve">Б.1. </t>
  </si>
  <si>
    <t>по направлению  38.03.02 "Менеджмент"</t>
  </si>
  <si>
    <t>№ по порядку</t>
  </si>
  <si>
    <t>недели</t>
  </si>
  <si>
    <t>ОК-5,7,16,17,18,19,20,21,22,23; ОПК-3,4,5,8; ПК-6,12</t>
  </si>
  <si>
    <t>ОК-1, 2,4,6</t>
  </si>
  <si>
    <t>ОК-1,2,6,8,11,12; ПК-9</t>
  </si>
  <si>
    <t>ОК-1,2,3,5,6,9; ОПК-1; ПК-1,6</t>
  </si>
  <si>
    <t>ОК-4,5,6,8,9,10; ОПК-1,7; ПК-1,6</t>
  </si>
  <si>
    <t>ОК-4,6,8,10,11; ПК-6</t>
  </si>
  <si>
    <t>ОК-1,6,8,10,12,13,22; ОПК-5; ПК-6,11,12</t>
  </si>
  <si>
    <t>ОК-4,11,12,13,15; ПК-4,9</t>
  </si>
  <si>
    <t>ОК-1,2,3,4,6,11,15</t>
  </si>
  <si>
    <t>ОК-7; ОПК-1,8; ПК-1</t>
  </si>
  <si>
    <t>ОК-16,17,18,19,20,21,22,23</t>
  </si>
  <si>
    <t>ОК-2,3,5,7,19,20; ОПК-3,4,5; ПК-6,12</t>
  </si>
  <si>
    <t>ОК-1,2,3,4,5,6,9; ОПК-1; ПК-2,9</t>
  </si>
  <si>
    <t>ОК-1,4,7; ОПК-1,4,5; ПК-8</t>
  </si>
  <si>
    <t>ОК-1,5,7; ОПК-1,4; ПК-8</t>
  </si>
  <si>
    <t>ОК-7; ОПК-2,5,6; ПК-3,4,11,12</t>
  </si>
  <si>
    <t>ОК-1,5,12; ОПК-3,5; ПК-5,8</t>
  </si>
  <si>
    <t>ОК-9; ОПК-3; ПК-1,2,4</t>
  </si>
  <si>
    <t>ОК-8,12; ОПК-5; ПК-3,8,9,11,12</t>
  </si>
  <si>
    <t>ОК-1,5,12; ОПК-1,5; ПК-5,8,11</t>
  </si>
  <si>
    <t>ОК-5,12,22; ОПК-5; ПК-8</t>
  </si>
  <si>
    <t>ОК-1,4,5,7,12; ОПК-1,2,8; ПК-7</t>
  </si>
  <si>
    <t>ОК-1,4,5,7,12; ОПК-1,2,3,7; ПК-4,9,11</t>
  </si>
  <si>
    <t>ОК-2,4,5,8,15; ОПК-1,3,8; ПК-1,2,4</t>
  </si>
  <si>
    <t>ОК-3,5,7,12; ОПК-1,3; ПК-4,8</t>
  </si>
  <si>
    <t>ОК-5,6; ОПК-1,2,3,8; ПК-1,2,3,4</t>
  </si>
  <si>
    <t>ОК-5,12; ОПК-2,5; ПК-5,8</t>
  </si>
  <si>
    <t>ОК-2,3,5,8,9; ОПК-1,3,8; ПК-1,2,4,7,9,11</t>
  </si>
  <si>
    <t>ОК-2,3,5,8,9; ОПК-1,3,8; ПК-1,2,3,4,7</t>
  </si>
  <si>
    <t>ОК-2,6; ОПК-1; ПК-1,5,6,9,10,11,12</t>
  </si>
  <si>
    <t>ОК-3,6,10,12; ОПК-7; ПК-1,4,9,10,11,12</t>
  </si>
  <si>
    <t>ОК-1,2,4,11; ОПК-3; ПК-3</t>
  </si>
  <si>
    <t>ОК-1,4; ОПК-1; ПК-9,10,12</t>
  </si>
  <si>
    <t>ОК-5,12; ОПК-1,2; ПК-8,9</t>
  </si>
  <si>
    <t>ОК-4,7; ОПК-4,5; ПК-7</t>
  </si>
  <si>
    <t>ОК-5; ОПК-1,3; ПК-5,11</t>
  </si>
  <si>
    <t>ОК-6,8; ОПК-2,7; ПК-1,4,6,9,10,11,12</t>
  </si>
  <si>
    <t>ОПК-1,8; ПК-1,3,4,6,8,11</t>
  </si>
  <si>
    <t>ОК-5,6,8,9; ОПК-2,3,7; ПК-1,2,3,4,7,9,11</t>
  </si>
  <si>
    <t>ОК-2,3,5,9; ОПК-1,3,5,8; ПК-1,2,3,4,12</t>
  </si>
  <si>
    <t>ОК-1,2,5,9; ОПК-3,8; ПК-1,4,9,10,11,12</t>
  </si>
  <si>
    <t>ОК - 10, 11, 12, 13, 14, 15, 16, 17</t>
  </si>
  <si>
    <t>ОК - 2, 5, 7</t>
  </si>
  <si>
    <t>ОК - 1,5, 7</t>
  </si>
  <si>
    <t>ОК - 6,7</t>
  </si>
  <si>
    <t>ОПК - 1,2,3; ПК - 1,2</t>
  </si>
  <si>
    <t>ОПК - 1,2,3</t>
  </si>
  <si>
    <t>ОПК - 1, 2, 3, 4</t>
  </si>
  <si>
    <t>ОПК- 3, ПК - 1,2</t>
  </si>
  <si>
    <t xml:space="preserve">ОК - 3; ПК-1, 2, 3 </t>
  </si>
  <si>
    <t xml:space="preserve">ОК - 3; ПК-2                                              </t>
  </si>
  <si>
    <t>ОК - 3; ПК - 4</t>
  </si>
  <si>
    <t>ОК - 3; ПК- 6, 7</t>
  </si>
  <si>
    <t>ОК - 9</t>
  </si>
  <si>
    <t>ОК - 3; ОК - 2</t>
  </si>
  <si>
    <t xml:space="preserve">ППК - 1, 2, 3, 4, 5                                                    </t>
  </si>
  <si>
    <t>ПК - 1, 2, 3, 7</t>
  </si>
  <si>
    <t>ПК - 1, 4, 6, 7</t>
  </si>
  <si>
    <t>ОПК - 2, 3 ПК - 4, 6, 7</t>
  </si>
  <si>
    <t xml:space="preserve">ППК - 6, 7, 8, 9, 10                                 </t>
  </si>
  <si>
    <t xml:space="preserve">ППК - 11, 12, 13, 14, 15                                               </t>
  </si>
  <si>
    <t>ОК - 2,3,7</t>
  </si>
  <si>
    <t>ОК - 2,3,7; ОПК - 1</t>
  </si>
  <si>
    <t>ОК - 4; ПК - 10</t>
  </si>
  <si>
    <t>ОК - 3; ОПК - 2,3                                                                                                        ППК - 6</t>
  </si>
  <si>
    <t>ОК - 3; ОПК - 1</t>
  </si>
  <si>
    <t>ОК - 3; ПК - 8</t>
  </si>
  <si>
    <t xml:space="preserve">ОК - 3; ПК - 5                                                               </t>
  </si>
  <si>
    <t>ППК - 7,8,9</t>
  </si>
  <si>
    <t>ПК - 7, 8, 10, 11</t>
  </si>
  <si>
    <t>ОК-10,11,12,13,14,15,16,17</t>
  </si>
  <si>
    <t>ПК-1, 2,3, 9, 10, 11; ППК - 1</t>
  </si>
  <si>
    <t xml:space="preserve">ПК-1, 2,3, 9, 10, 11; ППК - 1  </t>
  </si>
  <si>
    <t>ПК-1, 2,3, 9, 10, 11; ППК - 15; ПК - 6,7</t>
  </si>
  <si>
    <t xml:space="preserve">ППК - 16, 17, 18, 19                                                           </t>
  </si>
  <si>
    <t>ПК - 6; ППК - 6, 7, 8, 9</t>
  </si>
  <si>
    <t xml:space="preserve"> ОК - 4; ПК - 9, 10, 11</t>
  </si>
  <si>
    <t xml:space="preserve">ПК - 1, 2, 3                                                          </t>
  </si>
  <si>
    <t xml:space="preserve">ОПК - 4, 5, 7; ПК - 9, 10, 11   </t>
  </si>
  <si>
    <t>9-15</t>
  </si>
  <si>
    <t>Б.1.ВС.13</t>
  </si>
  <si>
    <t xml:space="preserve">Блок 13 </t>
  </si>
</sst>
</file>

<file path=xl/styles.xml><?xml version="1.0" encoding="utf-8"?>
<styleSheet xmlns="http://schemas.openxmlformats.org/spreadsheetml/2006/main">
  <fonts count="39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b/>
      <sz val="10"/>
      <name val="Times New Roman"/>
      <family val="1"/>
    </font>
    <font>
      <sz val="10"/>
      <name val="Arial Cyr"/>
      <charset val="204"/>
    </font>
    <font>
      <i/>
      <sz val="10"/>
      <name val="Times New Roman"/>
      <family val="1"/>
      <charset val="204"/>
    </font>
    <font>
      <sz val="10"/>
      <color indexed="9"/>
      <name val="Lucida Grande"/>
    </font>
    <font>
      <b/>
      <sz val="10"/>
      <name val="Arial Cyr"/>
      <charset val="204"/>
    </font>
    <font>
      <b/>
      <sz val="10"/>
      <color indexed="9"/>
      <name val="Times New Roman"/>
      <family val="1"/>
      <charset val="204"/>
    </font>
    <font>
      <sz val="10"/>
      <color indexed="8"/>
      <name val="Times New Roman Cyr"/>
      <family val="1"/>
      <charset val="204"/>
    </font>
    <font>
      <sz val="10"/>
      <name val="Times New Roman Cyr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0"/>
      <color indexed="8"/>
      <name val="Times New Roman Cyr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name val="Times New Roman Cyr"/>
      <family val="1"/>
      <charset val="204"/>
    </font>
    <font>
      <u/>
      <sz val="10"/>
      <name val="Times New Roman"/>
      <family val="1"/>
    </font>
    <font>
      <sz val="10"/>
      <name val="Lucida Grande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"/>
      <family val="1"/>
    </font>
    <font>
      <b/>
      <sz val="11"/>
      <name val="Arial Cyr"/>
      <charset val="204"/>
    </font>
    <font>
      <sz val="11"/>
      <name val="Times New Roman"/>
      <family val="1"/>
      <charset val="204"/>
    </font>
    <font>
      <sz val="11"/>
      <name val="Times New Roman"/>
      <family val="1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Lucida Grande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9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7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vertical="top"/>
    </xf>
    <xf numFmtId="0" fontId="10" fillId="0" borderId="11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0" fontId="11" fillId="0" borderId="0" xfId="0" applyFont="1" applyFill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7" fillId="0" borderId="8" xfId="0" applyFont="1" applyFill="1" applyBorder="1" applyAlignment="1">
      <alignment vertical="top" wrapText="1"/>
    </xf>
    <xf numFmtId="0" fontId="4" fillId="0" borderId="8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1" fillId="0" borderId="8" xfId="0" applyFont="1" applyBorder="1" applyAlignment="1">
      <alignment vertical="top"/>
    </xf>
    <xf numFmtId="0" fontId="1" fillId="0" borderId="0" xfId="0" applyFont="1" applyAlignment="1">
      <alignment horizontal="center" vertical="top" wrapText="1"/>
    </xf>
    <xf numFmtId="0" fontId="1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Fill="1" applyAlignment="1">
      <alignment vertical="center" wrapText="1"/>
    </xf>
    <xf numFmtId="0" fontId="1" fillId="0" borderId="8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Border="1" applyAlignment="1">
      <alignment vertical="center"/>
    </xf>
    <xf numFmtId="0" fontId="8" fillId="0" borderId="0" xfId="0" applyNumberFormat="1" applyFont="1" applyFill="1" applyAlignment="1"/>
    <xf numFmtId="0" fontId="3" fillId="0" borderId="0" xfId="0" applyFont="1" applyFill="1" applyBorder="1" applyAlignment="1">
      <alignment vertical="center"/>
    </xf>
    <xf numFmtId="0" fontId="15" fillId="0" borderId="0" xfId="0" applyFont="1" applyFill="1"/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Fill="1" applyAlignment="1"/>
    <xf numFmtId="0" fontId="4" fillId="0" borderId="0" xfId="0" applyFont="1" applyFill="1" applyAlignment="1"/>
    <xf numFmtId="2" fontId="1" fillId="0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 horizontal="left"/>
    </xf>
    <xf numFmtId="0" fontId="13" fillId="0" borderId="0" xfId="0" applyFont="1" applyFill="1"/>
    <xf numFmtId="0" fontId="16" fillId="0" borderId="0" xfId="0" applyFont="1" applyFill="1"/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9" fillId="0" borderId="0" xfId="0" applyFont="1" applyFill="1"/>
    <xf numFmtId="2" fontId="4" fillId="0" borderId="0" xfId="0" applyNumberFormat="1" applyFont="1" applyFill="1" applyBorder="1" applyAlignment="1">
      <alignment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4" fillId="0" borderId="11" xfId="0" applyNumberFormat="1" applyFont="1" applyFill="1" applyBorder="1" applyAlignment="1">
      <alignment vertical="center" wrapText="1"/>
    </xf>
    <xf numFmtId="0" fontId="19" fillId="0" borderId="0" xfId="0" applyNumberFormat="1" applyFont="1" applyFill="1" applyAlignment="1"/>
    <xf numFmtId="0" fontId="1" fillId="0" borderId="0" xfId="0" applyFont="1" applyFill="1"/>
    <xf numFmtId="0" fontId="12" fillId="0" borderId="0" xfId="0" applyFont="1" applyFill="1" applyAlignment="1">
      <alignment vertical="center"/>
    </xf>
    <xf numFmtId="0" fontId="17" fillId="0" borderId="0" xfId="0" applyFont="1" applyFill="1"/>
    <xf numFmtId="0" fontId="12" fillId="0" borderId="0" xfId="0" applyFont="1" applyFill="1"/>
    <xf numFmtId="0" fontId="17" fillId="0" borderId="0" xfId="0" applyFont="1" applyFill="1" applyAlignment="1">
      <alignment vertical="center"/>
    </xf>
    <xf numFmtId="0" fontId="20" fillId="0" borderId="0" xfId="0" applyFont="1" applyFill="1"/>
    <xf numFmtId="0" fontId="7" fillId="0" borderId="0" xfId="0" applyFont="1" applyFill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0" fontId="22" fillId="0" borderId="8" xfId="0" applyFont="1" applyFill="1" applyBorder="1" applyAlignment="1">
      <alignment horizontal="justify" vertical="top" wrapText="1"/>
    </xf>
    <xf numFmtId="0" fontId="23" fillId="0" borderId="8" xfId="0" applyFont="1" applyFill="1" applyBorder="1" applyAlignment="1">
      <alignment horizontal="left" vertical="top" wrapText="1"/>
    </xf>
    <xf numFmtId="0" fontId="23" fillId="0" borderId="8" xfId="0" applyFont="1" applyFill="1" applyBorder="1" applyAlignment="1">
      <alignment horizontal="center" vertical="top" wrapText="1"/>
    </xf>
    <xf numFmtId="0" fontId="24" fillId="0" borderId="8" xfId="0" applyFont="1" applyFill="1" applyBorder="1" applyAlignment="1">
      <alignment horizontal="center" vertical="top" wrapText="1"/>
    </xf>
    <xf numFmtId="0" fontId="25" fillId="0" borderId="8" xfId="0" applyFont="1" applyFill="1" applyBorder="1" applyAlignment="1">
      <alignment horizontal="center" vertical="top" wrapText="1"/>
    </xf>
    <xf numFmtId="0" fontId="26" fillId="0" borderId="8" xfId="0" applyFont="1" applyFill="1" applyBorder="1" applyAlignment="1">
      <alignment horizontal="center" vertical="top" wrapText="1"/>
    </xf>
    <xf numFmtId="0" fontId="23" fillId="0" borderId="8" xfId="0" applyFont="1" applyFill="1" applyBorder="1" applyAlignment="1">
      <alignment vertical="top" wrapText="1"/>
    </xf>
    <xf numFmtId="0" fontId="24" fillId="0" borderId="8" xfId="0" applyFont="1" applyFill="1" applyBorder="1" applyAlignment="1">
      <alignment vertical="top" wrapText="1"/>
    </xf>
    <xf numFmtId="0" fontId="26" fillId="0" borderId="8" xfId="0" applyFont="1" applyFill="1" applyBorder="1" applyAlignment="1">
      <alignment vertical="top" wrapText="1"/>
    </xf>
    <xf numFmtId="0" fontId="27" fillId="0" borderId="8" xfId="0" applyFont="1" applyFill="1" applyBorder="1" applyAlignment="1">
      <alignment vertical="top" wrapText="1"/>
    </xf>
    <xf numFmtId="0" fontId="27" fillId="0" borderId="8" xfId="0" applyFont="1" applyFill="1" applyBorder="1" applyAlignment="1">
      <alignment horizontal="center" vertical="top" wrapText="1"/>
    </xf>
    <xf numFmtId="0" fontId="28" fillId="0" borderId="8" xfId="0" applyFont="1" applyFill="1" applyBorder="1" applyAlignment="1">
      <alignment vertical="top" wrapText="1"/>
    </xf>
    <xf numFmtId="0" fontId="28" fillId="0" borderId="8" xfId="0" applyFont="1" applyFill="1" applyBorder="1" applyAlignment="1">
      <alignment horizontal="center" vertical="top" wrapText="1"/>
    </xf>
    <xf numFmtId="0" fontId="26" fillId="0" borderId="8" xfId="0" applyFont="1" applyFill="1" applyBorder="1" applyAlignment="1">
      <alignment horizontal="left" vertical="top" wrapText="1"/>
    </xf>
    <xf numFmtId="0" fontId="28" fillId="0" borderId="8" xfId="0" applyFont="1" applyFill="1" applyBorder="1" applyAlignment="1">
      <alignment horizontal="left" vertical="top" wrapText="1"/>
    </xf>
    <xf numFmtId="0" fontId="26" fillId="0" borderId="0" xfId="0" applyFont="1" applyFill="1" applyAlignment="1">
      <alignment vertical="top" wrapText="1"/>
    </xf>
    <xf numFmtId="0" fontId="29" fillId="0" borderId="8" xfId="0" applyFont="1" applyFill="1" applyBorder="1" applyAlignment="1">
      <alignment horizontal="center" vertical="top" wrapText="1"/>
    </xf>
    <xf numFmtId="0" fontId="28" fillId="0" borderId="8" xfId="0" quotePrefix="1" applyFont="1" applyFill="1" applyBorder="1" applyAlignment="1">
      <alignment horizontal="center" vertical="top" wrapText="1"/>
    </xf>
    <xf numFmtId="0" fontId="29" fillId="0" borderId="8" xfId="0" applyFont="1" applyFill="1" applyBorder="1" applyAlignment="1">
      <alignment vertical="top" wrapText="1"/>
    </xf>
    <xf numFmtId="0" fontId="29" fillId="0" borderId="8" xfId="0" quotePrefix="1" applyFont="1" applyFill="1" applyBorder="1" applyAlignment="1">
      <alignment horizontal="center" vertical="top" wrapText="1"/>
    </xf>
    <xf numFmtId="49" fontId="23" fillId="0" borderId="8" xfId="0" applyNumberFormat="1" applyFont="1" applyFill="1" applyBorder="1" applyAlignment="1">
      <alignment horizontal="center" vertical="top" wrapText="1"/>
    </xf>
    <xf numFmtId="0" fontId="30" fillId="0" borderId="8" xfId="0" applyFont="1" applyFill="1" applyBorder="1" applyAlignment="1">
      <alignment horizontal="center" vertical="top" wrapText="1"/>
    </xf>
    <xf numFmtId="0" fontId="31" fillId="0" borderId="8" xfId="0" applyFont="1" applyFill="1" applyBorder="1" applyAlignment="1">
      <alignment horizontal="center" vertical="top" wrapText="1"/>
    </xf>
    <xf numFmtId="0" fontId="28" fillId="0" borderId="8" xfId="0" applyFont="1" applyFill="1" applyBorder="1" applyAlignment="1">
      <alignment horizontal="justify" vertical="top" wrapText="1"/>
    </xf>
    <xf numFmtId="0" fontId="23" fillId="0" borderId="0" xfId="0" applyFont="1" applyFill="1" applyAlignment="1">
      <alignment vertical="top"/>
    </xf>
    <xf numFmtId="0" fontId="32" fillId="0" borderId="0" xfId="0" applyNumberFormat="1" applyFont="1" applyFill="1" applyBorder="1" applyAlignment="1">
      <alignment vertical="top"/>
    </xf>
    <xf numFmtId="0" fontId="33" fillId="0" borderId="0" xfId="0" applyNumberFormat="1" applyFont="1" applyFill="1" applyBorder="1" applyAlignment="1">
      <alignment vertical="top"/>
    </xf>
    <xf numFmtId="0" fontId="32" fillId="0" borderId="0" xfId="0" applyNumberFormat="1" applyFont="1" applyFill="1" applyBorder="1" applyAlignment="1">
      <alignment vertical="top" wrapText="1"/>
    </xf>
    <xf numFmtId="0" fontId="19" fillId="0" borderId="0" xfId="0" applyNumberFormat="1" applyFont="1" applyFill="1" applyAlignment="1">
      <alignment vertical="top"/>
    </xf>
    <xf numFmtId="0" fontId="1" fillId="0" borderId="0" xfId="0" applyNumberFormat="1" applyFont="1" applyFill="1" applyBorder="1" applyAlignment="1">
      <alignment vertical="top"/>
    </xf>
    <xf numFmtId="0" fontId="26" fillId="0" borderId="0" xfId="0" applyNumberFormat="1" applyFont="1" applyFill="1" applyBorder="1" applyAlignment="1">
      <alignment vertical="top"/>
    </xf>
    <xf numFmtId="0" fontId="28" fillId="0" borderId="0" xfId="0" applyNumberFormat="1" applyFont="1" applyFill="1" applyBorder="1" applyAlignment="1">
      <alignment vertical="top"/>
    </xf>
    <xf numFmtId="0" fontId="4" fillId="0" borderId="0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center" vertical="top"/>
    </xf>
    <xf numFmtId="0" fontId="36" fillId="0" borderId="11" xfId="0" applyNumberFormat="1" applyFont="1" applyFill="1" applyBorder="1" applyAlignment="1">
      <alignment vertical="top" wrapText="1"/>
    </xf>
    <xf numFmtId="0" fontId="32" fillId="0" borderId="11" xfId="0" applyNumberFormat="1" applyFont="1" applyFill="1" applyBorder="1" applyAlignment="1">
      <alignment vertical="top" wrapText="1"/>
    </xf>
    <xf numFmtId="0" fontId="19" fillId="0" borderId="0" xfId="0" applyNumberFormat="1" applyFont="1" applyFill="1" applyAlignment="1">
      <alignment vertical="top" wrapText="1"/>
    </xf>
    <xf numFmtId="0" fontId="34" fillId="0" borderId="0" xfId="0" applyNumberFormat="1" applyFont="1" applyFill="1" applyBorder="1" applyAlignment="1">
      <alignment vertical="top"/>
    </xf>
    <xf numFmtId="0" fontId="36" fillId="0" borderId="0" xfId="0" applyNumberFormat="1" applyFont="1" applyFill="1" applyBorder="1" applyAlignment="1">
      <alignment vertical="top" wrapText="1"/>
    </xf>
    <xf numFmtId="0" fontId="34" fillId="0" borderId="0" xfId="0" applyNumberFormat="1" applyFont="1" applyFill="1" applyBorder="1" applyAlignment="1">
      <alignment horizontal="left" vertical="top" wrapText="1"/>
    </xf>
    <xf numFmtId="0" fontId="34" fillId="0" borderId="0" xfId="0" applyNumberFormat="1" applyFont="1" applyFill="1" applyBorder="1" applyAlignment="1">
      <alignment vertical="top" wrapText="1"/>
    </xf>
    <xf numFmtId="0" fontId="33" fillId="0" borderId="0" xfId="0" applyNumberFormat="1" applyFont="1" applyFill="1" applyBorder="1" applyAlignment="1">
      <alignment vertical="top" wrapText="1"/>
    </xf>
    <xf numFmtId="0" fontId="34" fillId="0" borderId="0" xfId="0" applyNumberFormat="1" applyFont="1" applyFill="1" applyBorder="1" applyAlignment="1">
      <alignment horizontal="left" vertical="top"/>
    </xf>
    <xf numFmtId="0" fontId="23" fillId="0" borderId="0" xfId="0" applyNumberFormat="1" applyFont="1" applyFill="1" applyBorder="1" applyAlignment="1">
      <alignment vertical="top"/>
    </xf>
    <xf numFmtId="0" fontId="37" fillId="0" borderId="0" xfId="0" applyNumberFormat="1" applyFont="1" applyFill="1" applyBorder="1" applyAlignment="1">
      <alignment vertical="top"/>
    </xf>
    <xf numFmtId="0" fontId="37" fillId="0" borderId="0" xfId="0" applyNumberFormat="1" applyFont="1" applyFill="1" applyBorder="1" applyAlignment="1">
      <alignment horizontal="left" vertical="top"/>
    </xf>
    <xf numFmtId="0" fontId="4" fillId="0" borderId="0" xfId="0" applyNumberFormat="1" applyFont="1" applyFill="1" applyBorder="1" applyAlignment="1">
      <alignment vertical="top"/>
    </xf>
    <xf numFmtId="0" fontId="37" fillId="0" borderId="0" xfId="0" applyNumberFormat="1" applyFont="1" applyFill="1" applyBorder="1" applyAlignment="1">
      <alignment vertical="top" wrapText="1"/>
    </xf>
    <xf numFmtId="0" fontId="38" fillId="0" borderId="0" xfId="0" applyNumberFormat="1" applyFont="1" applyFill="1" applyAlignment="1">
      <alignment vertical="top"/>
    </xf>
    <xf numFmtId="0" fontId="37" fillId="0" borderId="0" xfId="0" applyNumberFormat="1" applyFont="1" applyFill="1" applyBorder="1" applyAlignment="1">
      <alignment horizontal="center" vertical="top"/>
    </xf>
    <xf numFmtId="0" fontId="32" fillId="0" borderId="0" xfId="0" applyNumberFormat="1" applyFont="1" applyFill="1" applyBorder="1" applyAlignment="1">
      <alignment horizontal="center" vertical="top"/>
    </xf>
    <xf numFmtId="0" fontId="36" fillId="0" borderId="0" xfId="0" applyNumberFormat="1" applyFont="1" applyFill="1" applyBorder="1" applyAlignment="1">
      <alignment vertical="top"/>
    </xf>
    <xf numFmtId="0" fontId="33" fillId="0" borderId="0" xfId="0" applyNumberFormat="1" applyFont="1" applyFill="1" applyBorder="1" applyAlignment="1">
      <alignment horizontal="center" vertical="top"/>
    </xf>
    <xf numFmtId="0" fontId="32" fillId="0" borderId="11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32" fillId="0" borderId="13" xfId="0" applyNumberFormat="1" applyFont="1" applyFill="1" applyBorder="1" applyAlignment="1">
      <alignment horizontal="center" vertical="top" wrapText="1"/>
    </xf>
    <xf numFmtId="0" fontId="32" fillId="0" borderId="13" xfId="0" applyNumberFormat="1" applyFont="1" applyFill="1" applyBorder="1" applyAlignment="1">
      <alignment horizontal="center" vertical="top"/>
    </xf>
    <xf numFmtId="0" fontId="35" fillId="0" borderId="13" xfId="0" applyNumberFormat="1" applyFont="1" applyFill="1" applyBorder="1" applyAlignment="1">
      <alignment horizontal="center" vertical="top"/>
    </xf>
    <xf numFmtId="0" fontId="23" fillId="0" borderId="13" xfId="0" applyNumberFormat="1" applyFont="1" applyFill="1" applyBorder="1" applyAlignment="1">
      <alignment horizontal="left" vertical="top" wrapText="1"/>
    </xf>
    <xf numFmtId="0" fontId="23" fillId="0" borderId="13" xfId="0" applyNumberFormat="1" applyFont="1" applyFill="1" applyBorder="1" applyAlignment="1">
      <alignment horizontal="center" vertical="top" wrapText="1"/>
    </xf>
    <xf numFmtId="0" fontId="26" fillId="0" borderId="13" xfId="0" applyNumberFormat="1" applyFont="1" applyFill="1" applyBorder="1" applyAlignment="1">
      <alignment horizontal="center" vertical="top" wrapText="1"/>
    </xf>
    <xf numFmtId="0" fontId="26" fillId="0" borderId="13" xfId="0" applyNumberFormat="1" applyFont="1" applyFill="1" applyBorder="1" applyAlignment="1">
      <alignment vertical="top" wrapText="1"/>
    </xf>
    <xf numFmtId="0" fontId="23" fillId="0" borderId="13" xfId="0" applyNumberFormat="1" applyFont="1" applyFill="1" applyBorder="1" applyAlignment="1">
      <alignment vertical="top" wrapText="1"/>
    </xf>
    <xf numFmtId="0" fontId="26" fillId="0" borderId="13" xfId="0" applyFont="1" applyFill="1" applyBorder="1" applyAlignment="1">
      <alignment vertical="top" wrapText="1"/>
    </xf>
    <xf numFmtId="0" fontId="23" fillId="0" borderId="13" xfId="0" applyFont="1" applyFill="1" applyBorder="1" applyAlignment="1">
      <alignment vertical="top" wrapText="1"/>
    </xf>
    <xf numFmtId="0" fontId="26" fillId="0" borderId="13" xfId="0" applyNumberFormat="1" applyFont="1" applyFill="1" applyBorder="1" applyAlignment="1">
      <alignment horizontal="left" vertical="top" wrapText="1"/>
    </xf>
    <xf numFmtId="0" fontId="28" fillId="0" borderId="13" xfId="0" applyNumberFormat="1" applyFont="1" applyFill="1" applyBorder="1" applyAlignment="1">
      <alignment vertical="top" wrapText="1"/>
    </xf>
    <xf numFmtId="0" fontId="28" fillId="0" borderId="13" xfId="0" applyNumberFormat="1" applyFont="1" applyFill="1" applyBorder="1" applyAlignment="1">
      <alignment horizontal="center" vertical="top" wrapText="1"/>
    </xf>
    <xf numFmtId="0" fontId="29" fillId="0" borderId="13" xfId="0" applyNumberFormat="1" applyFont="1" applyFill="1" applyBorder="1" applyAlignment="1">
      <alignment vertical="top" wrapText="1"/>
    </xf>
    <xf numFmtId="0" fontId="23" fillId="0" borderId="13" xfId="0" applyNumberFormat="1" applyFont="1" applyFill="1" applyBorder="1" applyAlignment="1">
      <alignment vertical="top"/>
    </xf>
    <xf numFmtId="49" fontId="23" fillId="0" borderId="13" xfId="0" applyNumberFormat="1" applyFont="1" applyFill="1" applyBorder="1" applyAlignment="1">
      <alignment horizontal="center" vertical="top" wrapText="1"/>
    </xf>
    <xf numFmtId="0" fontId="23" fillId="0" borderId="2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/>
    </xf>
    <xf numFmtId="0" fontId="17" fillId="0" borderId="0" xfId="0" applyFont="1" applyFill="1" applyAlignment="1">
      <alignment horizontal="center" vertical="center"/>
    </xf>
    <xf numFmtId="0" fontId="21" fillId="0" borderId="0" xfId="0" applyFont="1" applyFill="1"/>
    <xf numFmtId="0" fontId="4" fillId="0" borderId="2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textRotation="255" wrapText="1"/>
    </xf>
    <xf numFmtId="0" fontId="1" fillId="0" borderId="8" xfId="0" applyFont="1" applyFill="1" applyBorder="1" applyAlignment="1">
      <alignment horizontal="center" vertical="center" textRotation="90" wrapText="1"/>
    </xf>
    <xf numFmtId="0" fontId="1" fillId="0" borderId="8" xfId="0" applyFont="1" applyFill="1" applyBorder="1" applyAlignment="1">
      <alignment horizontal="center" vertical="center" textRotation="255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0" fillId="0" borderId="0" xfId="0" applyFont="1" applyFill="1" applyBorder="1" applyAlignment="1">
      <alignment horizontal="center" vertical="center"/>
    </xf>
    <xf numFmtId="0" fontId="36" fillId="0" borderId="0" xfId="0" applyNumberFormat="1" applyFont="1" applyFill="1" applyBorder="1" applyAlignment="1">
      <alignment vertical="top"/>
    </xf>
    <xf numFmtId="0" fontId="33" fillId="0" borderId="0" xfId="0" applyNumberFormat="1" applyFont="1" applyFill="1" applyBorder="1" applyAlignment="1">
      <alignment horizontal="center" vertical="top"/>
    </xf>
    <xf numFmtId="0" fontId="32" fillId="0" borderId="0" xfId="0" applyNumberFormat="1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2" fillId="0" borderId="12" xfId="0" applyNumberFormat="1" applyFont="1" applyFill="1" applyBorder="1" applyAlignment="1">
      <alignment horizontal="center" vertical="top" wrapText="1"/>
    </xf>
    <xf numFmtId="0" fontId="32" fillId="0" borderId="6" xfId="0" applyNumberFormat="1" applyFont="1" applyFill="1" applyBorder="1" applyAlignment="1">
      <alignment horizontal="center" vertical="top" wrapText="1"/>
    </xf>
    <xf numFmtId="0" fontId="32" fillId="0" borderId="7" xfId="0" applyNumberFormat="1" applyFont="1" applyFill="1" applyBorder="1" applyAlignment="1">
      <alignment horizontal="center" vertical="top" wrapText="1"/>
    </xf>
    <xf numFmtId="0" fontId="33" fillId="0" borderId="13" xfId="0" applyNumberFormat="1" applyFont="1" applyFill="1" applyBorder="1" applyAlignment="1">
      <alignment horizontal="center" vertical="top"/>
    </xf>
    <xf numFmtId="0" fontId="33" fillId="0" borderId="11" xfId="0" applyNumberFormat="1" applyFont="1" applyFill="1" applyBorder="1" applyAlignment="1">
      <alignment horizontal="center" vertical="top"/>
    </xf>
    <xf numFmtId="0" fontId="32" fillId="0" borderId="11" xfId="0" applyNumberFormat="1" applyFont="1" applyFill="1" applyBorder="1" applyAlignment="1">
      <alignment horizontal="center" vertical="top"/>
    </xf>
    <xf numFmtId="0" fontId="1" fillId="0" borderId="13" xfId="0" applyNumberFormat="1" applyFont="1" applyFill="1" applyBorder="1" applyAlignment="1">
      <alignment horizontal="center" vertical="top" wrapText="1"/>
    </xf>
    <xf numFmtId="0" fontId="32" fillId="0" borderId="13" xfId="0" applyNumberFormat="1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center" textRotation="255" wrapText="1"/>
    </xf>
    <xf numFmtId="0" fontId="1" fillId="0" borderId="13" xfId="0" applyFont="1" applyFill="1" applyBorder="1" applyAlignment="1">
      <alignment horizontal="center" vertical="center" textRotation="90" wrapText="1"/>
    </xf>
    <xf numFmtId="0" fontId="32" fillId="0" borderId="13" xfId="0" applyNumberFormat="1" applyFont="1" applyFill="1" applyBorder="1" applyAlignment="1">
      <alignment horizontal="center" vertical="top" wrapText="1"/>
    </xf>
    <xf numFmtId="0" fontId="1" fillId="0" borderId="13" xfId="0" applyNumberFormat="1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BCFF9B"/>
      <color rgb="FFFFC9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26"/>
  <sheetViews>
    <sheetView view="pageBreakPreview" zoomScaleNormal="100" zoomScaleSheetLayoutView="100" workbookViewId="0">
      <selection activeCell="V3" sqref="V3"/>
    </sheetView>
  </sheetViews>
  <sheetFormatPr defaultColWidth="9.140625" defaultRowHeight="12.75"/>
  <cols>
    <col min="1" max="53" width="3.5703125" style="1" customWidth="1"/>
    <col min="54" max="58" width="4.7109375" style="1" customWidth="1"/>
    <col min="59" max="59" width="4.5703125" style="1" customWidth="1"/>
    <col min="60" max="60" width="3.85546875" style="1" customWidth="1"/>
    <col min="61" max="61" width="3.42578125" style="1" customWidth="1"/>
    <col min="62" max="16384" width="9.140625" style="1"/>
  </cols>
  <sheetData>
    <row r="1" spans="1:61">
      <c r="X1" s="186" t="s">
        <v>0</v>
      </c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</row>
    <row r="2" spans="1:61"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61"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BA3" s="18"/>
    </row>
    <row r="4" spans="1:61">
      <c r="A4" s="19" t="s">
        <v>2</v>
      </c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Y4" s="20"/>
      <c r="BD4" s="20"/>
    </row>
    <row r="5" spans="1:61" ht="18" customHeight="1">
      <c r="A5" s="21" t="s">
        <v>3</v>
      </c>
      <c r="F5" s="20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Y5" s="21"/>
      <c r="BD5" s="20"/>
    </row>
    <row r="6" spans="1:61" ht="19.149999999999999" customHeight="1">
      <c r="A6" s="21" t="s">
        <v>4</v>
      </c>
      <c r="F6" s="20"/>
      <c r="W6" s="193" t="s">
        <v>1</v>
      </c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Y6" s="21"/>
      <c r="BD6" s="20"/>
    </row>
    <row r="7" spans="1:61" ht="18" customHeight="1">
      <c r="A7" s="1" t="s">
        <v>5</v>
      </c>
      <c r="F7" s="21"/>
      <c r="G7" s="1" t="s">
        <v>6</v>
      </c>
      <c r="W7" s="187" t="s">
        <v>305</v>
      </c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U7" s="191" t="s">
        <v>220</v>
      </c>
      <c r="AV7" s="191"/>
      <c r="AW7" s="191"/>
      <c r="AX7" s="191"/>
      <c r="AY7" s="191"/>
      <c r="AZ7" s="191"/>
      <c r="BA7" s="191"/>
      <c r="BB7" s="191"/>
      <c r="BC7" s="191"/>
      <c r="BD7" s="191"/>
      <c r="BE7" s="191"/>
    </row>
    <row r="8" spans="1:61" ht="18" customHeight="1">
      <c r="W8" s="187" t="s">
        <v>7</v>
      </c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U8" s="191" t="s">
        <v>8</v>
      </c>
      <c r="AV8" s="191"/>
      <c r="AW8" s="191"/>
      <c r="AX8" s="191"/>
      <c r="AY8" s="191"/>
      <c r="AZ8" s="191"/>
      <c r="BA8" s="191"/>
      <c r="BB8" s="191"/>
      <c r="BC8" s="191"/>
      <c r="BD8" s="191"/>
      <c r="BE8" s="191"/>
    </row>
    <row r="9" spans="1:61" ht="26.25" customHeight="1">
      <c r="T9" s="23"/>
      <c r="U9" s="23"/>
      <c r="V9" s="23"/>
      <c r="W9" s="24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U9" s="192" t="s">
        <v>10</v>
      </c>
      <c r="AV9" s="192"/>
      <c r="AW9" s="192"/>
      <c r="AX9" s="192"/>
      <c r="AY9" s="192"/>
      <c r="AZ9" s="192"/>
      <c r="BA9" s="192"/>
      <c r="BB9" s="192"/>
      <c r="BC9" s="192"/>
      <c r="BD9" s="192"/>
      <c r="BE9" s="192"/>
    </row>
    <row r="12" spans="1:61">
      <c r="AB12" s="1" t="s">
        <v>9</v>
      </c>
    </row>
    <row r="14" spans="1:61" ht="21" customHeight="1">
      <c r="A14" s="15"/>
      <c r="B14" s="188" t="s">
        <v>11</v>
      </c>
      <c r="C14" s="189"/>
      <c r="D14" s="189"/>
      <c r="E14" s="190"/>
      <c r="F14" s="16">
        <v>30</v>
      </c>
      <c r="G14" s="188" t="s">
        <v>12</v>
      </c>
      <c r="H14" s="189"/>
      <c r="I14" s="190"/>
      <c r="J14" s="16">
        <v>28</v>
      </c>
      <c r="K14" s="188" t="s">
        <v>13</v>
      </c>
      <c r="L14" s="189"/>
      <c r="M14" s="190"/>
      <c r="N14" s="16">
        <v>25</v>
      </c>
      <c r="O14" s="188" t="s">
        <v>14</v>
      </c>
      <c r="P14" s="189"/>
      <c r="Q14" s="189"/>
      <c r="R14" s="190"/>
      <c r="S14" s="16">
        <v>29</v>
      </c>
      <c r="T14" s="188" t="s">
        <v>15</v>
      </c>
      <c r="U14" s="189"/>
      <c r="V14" s="189"/>
      <c r="W14" s="190"/>
      <c r="X14" s="16">
        <v>31</v>
      </c>
      <c r="Y14" s="188" t="s">
        <v>16</v>
      </c>
      <c r="Z14" s="189"/>
      <c r="AA14" s="190"/>
      <c r="AB14" s="16">
        <v>28</v>
      </c>
      <c r="AC14" s="188" t="s">
        <v>17</v>
      </c>
      <c r="AD14" s="189"/>
      <c r="AE14" s="190"/>
      <c r="AF14" s="16">
        <v>28</v>
      </c>
      <c r="AG14" s="188" t="s">
        <v>18</v>
      </c>
      <c r="AH14" s="189"/>
      <c r="AI14" s="190"/>
      <c r="AJ14" s="16">
        <v>25</v>
      </c>
      <c r="AK14" s="188" t="s">
        <v>19</v>
      </c>
      <c r="AL14" s="189" t="s">
        <v>20</v>
      </c>
      <c r="AM14" s="189" t="s">
        <v>21</v>
      </c>
      <c r="AN14" s="190"/>
      <c r="AO14" s="16">
        <v>30</v>
      </c>
      <c r="AP14" s="188" t="s">
        <v>22</v>
      </c>
      <c r="AQ14" s="189"/>
      <c r="AR14" s="190"/>
      <c r="AS14" s="16">
        <v>27</v>
      </c>
      <c r="AT14" s="188" t="s">
        <v>23</v>
      </c>
      <c r="AU14" s="189" t="s">
        <v>24</v>
      </c>
      <c r="AV14" s="189" t="s">
        <v>25</v>
      </c>
      <c r="AW14" s="190"/>
      <c r="AX14" s="188" t="s">
        <v>26</v>
      </c>
      <c r="AY14" s="189"/>
      <c r="AZ14" s="189"/>
      <c r="BA14" s="190"/>
      <c r="BB14" s="180" t="s">
        <v>222</v>
      </c>
      <c r="BC14" s="183" t="s">
        <v>27</v>
      </c>
      <c r="BD14" s="183" t="s">
        <v>28</v>
      </c>
      <c r="BE14" s="183" t="s">
        <v>223</v>
      </c>
      <c r="BF14" s="183" t="s">
        <v>133</v>
      </c>
      <c r="BG14" s="180" t="s">
        <v>61</v>
      </c>
      <c r="BH14" s="175" t="s">
        <v>29</v>
      </c>
      <c r="BI14" s="176"/>
    </row>
    <row r="15" spans="1:61" s="22" customFormat="1" ht="15.75" customHeight="1">
      <c r="A15" s="177" t="s">
        <v>30</v>
      </c>
      <c r="B15" s="15"/>
      <c r="C15" s="15"/>
      <c r="D15" s="15"/>
      <c r="E15" s="15"/>
      <c r="F15" s="15" t="s">
        <v>31</v>
      </c>
      <c r="G15" s="15"/>
      <c r="H15" s="15"/>
      <c r="I15" s="15"/>
      <c r="J15" s="15" t="s">
        <v>32</v>
      </c>
      <c r="K15" s="15"/>
      <c r="L15" s="15"/>
      <c r="M15" s="15"/>
      <c r="N15" s="15" t="s">
        <v>33</v>
      </c>
      <c r="O15" s="15"/>
      <c r="P15" s="15"/>
      <c r="Q15" s="15"/>
      <c r="R15" s="15"/>
      <c r="S15" s="15" t="s">
        <v>34</v>
      </c>
      <c r="T15" s="15"/>
      <c r="U15" s="15"/>
      <c r="V15" s="15"/>
      <c r="W15" s="15"/>
      <c r="X15" s="15" t="s">
        <v>35</v>
      </c>
      <c r="Y15" s="15"/>
      <c r="Z15" s="15"/>
      <c r="AA15" s="15"/>
      <c r="AB15" s="15" t="s">
        <v>36</v>
      </c>
      <c r="AC15" s="15"/>
      <c r="AD15" s="15"/>
      <c r="AE15" s="15"/>
      <c r="AF15" s="15" t="s">
        <v>37</v>
      </c>
      <c r="AG15" s="15"/>
      <c r="AH15" s="15"/>
      <c r="AI15" s="15"/>
      <c r="AJ15" s="15" t="s">
        <v>38</v>
      </c>
      <c r="AK15" s="15"/>
      <c r="AL15" s="15"/>
      <c r="AM15" s="15"/>
      <c r="AN15" s="15"/>
      <c r="AO15" s="15" t="s">
        <v>39</v>
      </c>
      <c r="AP15" s="15"/>
      <c r="AQ15" s="15"/>
      <c r="AR15" s="15"/>
      <c r="AS15" s="15" t="s">
        <v>40</v>
      </c>
      <c r="AT15" s="15"/>
      <c r="AU15" s="15"/>
      <c r="AV15" s="15"/>
      <c r="AW15" s="15"/>
      <c r="AX15" s="15"/>
      <c r="AY15" s="15"/>
      <c r="AZ15" s="15"/>
      <c r="BA15" s="15"/>
      <c r="BB15" s="181"/>
      <c r="BC15" s="184"/>
      <c r="BD15" s="184"/>
      <c r="BE15" s="184" t="s">
        <v>41</v>
      </c>
      <c r="BF15" s="184" t="s">
        <v>42</v>
      </c>
      <c r="BG15" s="181" t="s">
        <v>43</v>
      </c>
      <c r="BH15" s="177" t="s">
        <v>44</v>
      </c>
      <c r="BI15" s="177" t="s">
        <v>45</v>
      </c>
    </row>
    <row r="16" spans="1:61" s="22" customFormat="1" ht="15.75" customHeight="1">
      <c r="A16" s="178"/>
      <c r="B16" s="25">
        <v>1</v>
      </c>
      <c r="C16" s="25">
        <f>B17+1</f>
        <v>9</v>
      </c>
      <c r="D16" s="25">
        <f>C17+1</f>
        <v>16</v>
      </c>
      <c r="E16" s="25">
        <f>D17+1</f>
        <v>23</v>
      </c>
      <c r="F16" s="25">
        <v>6</v>
      </c>
      <c r="G16" s="25">
        <v>7</v>
      </c>
      <c r="H16" s="25">
        <f>G17+1</f>
        <v>14</v>
      </c>
      <c r="I16" s="25">
        <f>H17+1</f>
        <v>21</v>
      </c>
      <c r="J16" s="25">
        <v>3</v>
      </c>
      <c r="K16" s="25">
        <v>4</v>
      </c>
      <c r="L16" s="25">
        <f>K17+1</f>
        <v>11</v>
      </c>
      <c r="M16" s="25">
        <f>L17+1</f>
        <v>18</v>
      </c>
      <c r="N16" s="25">
        <v>1</v>
      </c>
      <c r="O16" s="25">
        <v>2</v>
      </c>
      <c r="P16" s="25">
        <f>O17+1</f>
        <v>9</v>
      </c>
      <c r="Q16" s="25">
        <f>P17+1</f>
        <v>16</v>
      </c>
      <c r="R16" s="25">
        <f>Q17+1</f>
        <v>23</v>
      </c>
      <c r="S16" s="25">
        <v>5</v>
      </c>
      <c r="T16" s="25">
        <v>6</v>
      </c>
      <c r="U16" s="25">
        <v>10</v>
      </c>
      <c r="V16" s="25">
        <v>17</v>
      </c>
      <c r="W16" s="25">
        <v>24</v>
      </c>
      <c r="X16" s="25">
        <v>6</v>
      </c>
      <c r="Y16" s="25">
        <v>7</v>
      </c>
      <c r="Z16" s="25">
        <v>14</v>
      </c>
      <c r="AA16" s="25">
        <v>21</v>
      </c>
      <c r="AB16" s="25">
        <v>6</v>
      </c>
      <c r="AC16" s="25">
        <v>7</v>
      </c>
      <c r="AD16" s="25">
        <v>14</v>
      </c>
      <c r="AE16" s="25">
        <v>21</v>
      </c>
      <c r="AF16" s="25">
        <v>3</v>
      </c>
      <c r="AG16" s="25">
        <v>4</v>
      </c>
      <c r="AH16" s="25">
        <v>11</v>
      </c>
      <c r="AI16" s="25">
        <v>18</v>
      </c>
      <c r="AJ16" s="25">
        <v>1</v>
      </c>
      <c r="AK16" s="25">
        <v>2</v>
      </c>
      <c r="AL16" s="25">
        <v>9</v>
      </c>
      <c r="AM16" s="25">
        <v>16</v>
      </c>
      <c r="AN16" s="25">
        <v>23</v>
      </c>
      <c r="AO16" s="25">
        <v>5</v>
      </c>
      <c r="AP16" s="25">
        <v>6</v>
      </c>
      <c r="AQ16" s="25">
        <v>13</v>
      </c>
      <c r="AR16" s="25">
        <v>20</v>
      </c>
      <c r="AS16" s="25">
        <v>3</v>
      </c>
      <c r="AT16" s="25">
        <v>4</v>
      </c>
      <c r="AU16" s="25">
        <v>11</v>
      </c>
      <c r="AV16" s="25">
        <v>18</v>
      </c>
      <c r="AW16" s="25">
        <v>25</v>
      </c>
      <c r="AX16" s="25">
        <v>1</v>
      </c>
      <c r="AY16" s="25">
        <v>8</v>
      </c>
      <c r="AZ16" s="25">
        <v>15</v>
      </c>
      <c r="BA16" s="25">
        <v>22</v>
      </c>
      <c r="BB16" s="181"/>
      <c r="BC16" s="184"/>
      <c r="BD16" s="184"/>
      <c r="BE16" s="184" t="s">
        <v>46</v>
      </c>
      <c r="BF16" s="184" t="s">
        <v>47</v>
      </c>
      <c r="BG16" s="181" t="s">
        <v>48</v>
      </c>
      <c r="BH16" s="178"/>
      <c r="BI16" s="178" t="s">
        <v>49</v>
      </c>
    </row>
    <row r="17" spans="1:61" s="22" customFormat="1" ht="18" customHeight="1">
      <c r="A17" s="179"/>
      <c r="B17" s="26">
        <v>8</v>
      </c>
      <c r="C17" s="26">
        <f>C16+6</f>
        <v>15</v>
      </c>
      <c r="D17" s="26">
        <f>D16+6</f>
        <v>22</v>
      </c>
      <c r="E17" s="26">
        <f>E16+6</f>
        <v>29</v>
      </c>
      <c r="F17" s="26" t="s">
        <v>32</v>
      </c>
      <c r="G17" s="26">
        <f>G16+6</f>
        <v>13</v>
      </c>
      <c r="H17" s="26">
        <f>H16+6</f>
        <v>20</v>
      </c>
      <c r="I17" s="26">
        <f>I16+6</f>
        <v>27</v>
      </c>
      <c r="J17" s="26" t="s">
        <v>33</v>
      </c>
      <c r="K17" s="26">
        <f>K16+6</f>
        <v>10</v>
      </c>
      <c r="L17" s="26">
        <f>L16+6</f>
        <v>17</v>
      </c>
      <c r="M17" s="26">
        <f>M16+6</f>
        <v>24</v>
      </c>
      <c r="N17" s="26" t="s">
        <v>34</v>
      </c>
      <c r="O17" s="26">
        <f>O16+6</f>
        <v>8</v>
      </c>
      <c r="P17" s="26">
        <f>P16+6</f>
        <v>15</v>
      </c>
      <c r="Q17" s="26">
        <f>Q16+6</f>
        <v>22</v>
      </c>
      <c r="R17" s="26">
        <f>R16+6</f>
        <v>29</v>
      </c>
      <c r="S17" s="26" t="s">
        <v>35</v>
      </c>
      <c r="T17" s="26">
        <v>9</v>
      </c>
      <c r="U17" s="26">
        <v>16</v>
      </c>
      <c r="V17" s="26">
        <v>23</v>
      </c>
      <c r="W17" s="26">
        <v>30</v>
      </c>
      <c r="X17" s="26" t="s">
        <v>36</v>
      </c>
      <c r="Y17" s="26">
        <v>13</v>
      </c>
      <c r="Z17" s="26">
        <v>20</v>
      </c>
      <c r="AA17" s="26">
        <v>27</v>
      </c>
      <c r="AB17" s="26" t="s">
        <v>37</v>
      </c>
      <c r="AC17" s="26">
        <v>13</v>
      </c>
      <c r="AD17" s="26">
        <v>20</v>
      </c>
      <c r="AE17" s="26">
        <v>27</v>
      </c>
      <c r="AF17" s="26" t="s">
        <v>38</v>
      </c>
      <c r="AG17" s="26">
        <v>10</v>
      </c>
      <c r="AH17" s="26">
        <v>17</v>
      </c>
      <c r="AI17" s="26">
        <v>24</v>
      </c>
      <c r="AJ17" s="26" t="s">
        <v>39</v>
      </c>
      <c r="AK17" s="26">
        <v>8</v>
      </c>
      <c r="AL17" s="26">
        <v>15</v>
      </c>
      <c r="AM17" s="26">
        <v>22</v>
      </c>
      <c r="AN17" s="26">
        <v>29</v>
      </c>
      <c r="AO17" s="26" t="s">
        <v>40</v>
      </c>
      <c r="AP17" s="26">
        <v>12</v>
      </c>
      <c r="AQ17" s="26">
        <v>19</v>
      </c>
      <c r="AR17" s="26">
        <v>26</v>
      </c>
      <c r="AS17" s="26" t="s">
        <v>50</v>
      </c>
      <c r="AT17" s="26">
        <v>10</v>
      </c>
      <c r="AU17" s="26">
        <v>17</v>
      </c>
      <c r="AV17" s="26">
        <v>24</v>
      </c>
      <c r="AW17" s="26">
        <v>31</v>
      </c>
      <c r="AX17" s="26">
        <v>7</v>
      </c>
      <c r="AY17" s="26">
        <v>14</v>
      </c>
      <c r="AZ17" s="26">
        <v>21</v>
      </c>
      <c r="BA17" s="26">
        <v>31</v>
      </c>
      <c r="BB17" s="182"/>
      <c r="BC17" s="185"/>
      <c r="BD17" s="185"/>
      <c r="BE17" s="185"/>
      <c r="BF17" s="185"/>
      <c r="BG17" s="182" t="s">
        <v>51</v>
      </c>
      <c r="BH17" s="179"/>
      <c r="BI17" s="179"/>
    </row>
    <row r="18" spans="1:61" s="22" customFormat="1" ht="17.45" customHeight="1">
      <c r="A18" s="28" t="s">
        <v>35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31">
        <v>17</v>
      </c>
      <c r="M18" s="29"/>
      <c r="N18" s="29"/>
      <c r="O18" s="29"/>
      <c r="P18" s="29"/>
      <c r="Q18" s="29"/>
      <c r="R18" s="29"/>
      <c r="S18" s="30" t="s">
        <v>52</v>
      </c>
      <c r="T18" s="30" t="s">
        <v>52</v>
      </c>
      <c r="U18" s="30" t="s">
        <v>52</v>
      </c>
      <c r="V18" s="30" t="s">
        <v>52</v>
      </c>
      <c r="W18" s="29" t="s">
        <v>53</v>
      </c>
      <c r="X18" s="29" t="s">
        <v>53</v>
      </c>
      <c r="Y18" s="29"/>
      <c r="Z18" s="29"/>
      <c r="AA18" s="29"/>
      <c r="AB18" s="29"/>
      <c r="AC18" s="29"/>
      <c r="AD18" s="29"/>
      <c r="AE18" s="29"/>
      <c r="AF18" s="31">
        <v>18</v>
      </c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0" t="s">
        <v>52</v>
      </c>
      <c r="AR18" s="30" t="s">
        <v>52</v>
      </c>
      <c r="AS18" s="30" t="s">
        <v>52</v>
      </c>
      <c r="AT18" s="29" t="s">
        <v>53</v>
      </c>
      <c r="AU18" s="29" t="s">
        <v>53</v>
      </c>
      <c r="AV18" s="29" t="s">
        <v>53</v>
      </c>
      <c r="AW18" s="29" t="s">
        <v>53</v>
      </c>
      <c r="AX18" s="29" t="s">
        <v>53</v>
      </c>
      <c r="AY18" s="29" t="s">
        <v>53</v>
      </c>
      <c r="AZ18" s="29" t="s">
        <v>53</v>
      </c>
      <c r="BA18" s="29" t="s">
        <v>53</v>
      </c>
      <c r="BB18" s="29">
        <v>35</v>
      </c>
      <c r="BC18" s="29">
        <v>7</v>
      </c>
      <c r="BD18" s="29"/>
      <c r="BE18" s="29"/>
      <c r="BF18" s="29"/>
      <c r="BG18" s="29">
        <v>10</v>
      </c>
      <c r="BH18" s="29">
        <f>SUM(BB18:BG18)</f>
        <v>52</v>
      </c>
      <c r="BI18" s="29" t="s">
        <v>35</v>
      </c>
    </row>
    <row r="19" spans="1:61" s="22" customFormat="1" ht="17.45" customHeight="1">
      <c r="A19" s="28" t="s">
        <v>36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31">
        <v>17</v>
      </c>
      <c r="M19" s="29"/>
      <c r="N19" s="29"/>
      <c r="O19" s="29"/>
      <c r="P19" s="29"/>
      <c r="Q19" s="29"/>
      <c r="R19" s="29"/>
      <c r="S19" s="30" t="s">
        <v>52</v>
      </c>
      <c r="T19" s="30" t="s">
        <v>52</v>
      </c>
      <c r="U19" s="30" t="s">
        <v>52</v>
      </c>
      <c r="V19" s="30" t="s">
        <v>52</v>
      </c>
      <c r="W19" s="29" t="s">
        <v>53</v>
      </c>
      <c r="X19" s="29" t="s">
        <v>53</v>
      </c>
      <c r="Y19" s="31"/>
      <c r="Z19" s="31"/>
      <c r="AA19" s="29"/>
      <c r="AB19" s="29"/>
      <c r="AC19" s="29"/>
      <c r="AD19" s="29"/>
      <c r="AE19" s="29"/>
      <c r="AF19" s="31">
        <v>18</v>
      </c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0" t="s">
        <v>52</v>
      </c>
      <c r="AR19" s="30" t="s">
        <v>52</v>
      </c>
      <c r="AS19" s="30" t="s">
        <v>52</v>
      </c>
      <c r="AT19" s="29" t="s">
        <v>53</v>
      </c>
      <c r="AU19" s="29" t="s">
        <v>53</v>
      </c>
      <c r="AV19" s="29" t="s">
        <v>53</v>
      </c>
      <c r="AW19" s="29" t="s">
        <v>53</v>
      </c>
      <c r="AX19" s="29" t="s">
        <v>53</v>
      </c>
      <c r="AY19" s="29" t="s">
        <v>53</v>
      </c>
      <c r="AZ19" s="29" t="s">
        <v>53</v>
      </c>
      <c r="BA19" s="29" t="s">
        <v>53</v>
      </c>
      <c r="BB19" s="29">
        <v>35</v>
      </c>
      <c r="BC19" s="29">
        <v>7</v>
      </c>
      <c r="BD19" s="29"/>
      <c r="BE19" s="29"/>
      <c r="BF19" s="29"/>
      <c r="BG19" s="29">
        <v>10</v>
      </c>
      <c r="BH19" s="29">
        <f>SUM(BB19:BG19)</f>
        <v>52</v>
      </c>
      <c r="BI19" s="29" t="s">
        <v>36</v>
      </c>
    </row>
    <row r="20" spans="1:61" s="22" customFormat="1" ht="17.45" customHeight="1">
      <c r="A20" s="28" t="s">
        <v>37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31">
        <v>17</v>
      </c>
      <c r="M20" s="29"/>
      <c r="N20" s="29"/>
      <c r="O20" s="29"/>
      <c r="P20" s="29"/>
      <c r="Q20" s="29"/>
      <c r="R20" s="29"/>
      <c r="S20" s="30" t="s">
        <v>52</v>
      </c>
      <c r="T20" s="30" t="s">
        <v>52</v>
      </c>
      <c r="U20" s="30" t="s">
        <v>52</v>
      </c>
      <c r="V20" s="30" t="s">
        <v>52</v>
      </c>
      <c r="W20" s="29" t="s">
        <v>53</v>
      </c>
      <c r="X20" s="29" t="s">
        <v>53</v>
      </c>
      <c r="Y20" s="31"/>
      <c r="Z20" s="31"/>
      <c r="AA20" s="31"/>
      <c r="AB20" s="29"/>
      <c r="AC20" s="29"/>
      <c r="AD20" s="29"/>
      <c r="AE20" s="29"/>
      <c r="AF20" s="31">
        <v>17</v>
      </c>
      <c r="AG20" s="29"/>
      <c r="AH20" s="29"/>
      <c r="AI20" s="29"/>
      <c r="AJ20" s="29"/>
      <c r="AK20" s="29"/>
      <c r="AL20" s="29"/>
      <c r="AM20" s="29"/>
      <c r="AN20" s="29"/>
      <c r="AO20" s="29"/>
      <c r="AP20" s="30" t="s">
        <v>52</v>
      </c>
      <c r="AQ20" s="30" t="s">
        <v>52</v>
      </c>
      <c r="AR20" s="30" t="s">
        <v>52</v>
      </c>
      <c r="AS20" s="30" t="s">
        <v>54</v>
      </c>
      <c r="AT20" s="29" t="s">
        <v>54</v>
      </c>
      <c r="AU20" s="29" t="s">
        <v>53</v>
      </c>
      <c r="AV20" s="29" t="s">
        <v>53</v>
      </c>
      <c r="AW20" s="29" t="s">
        <v>53</v>
      </c>
      <c r="AX20" s="29" t="s">
        <v>53</v>
      </c>
      <c r="AY20" s="29" t="s">
        <v>53</v>
      </c>
      <c r="AZ20" s="29" t="s">
        <v>53</v>
      </c>
      <c r="BA20" s="29" t="s">
        <v>53</v>
      </c>
      <c r="BB20" s="29">
        <v>34</v>
      </c>
      <c r="BC20" s="29">
        <v>7</v>
      </c>
      <c r="BD20" s="29">
        <v>2</v>
      </c>
      <c r="BE20" s="29"/>
      <c r="BF20" s="29"/>
      <c r="BG20" s="29">
        <v>9</v>
      </c>
      <c r="BH20" s="29">
        <f>SUM(BB20:BG20)</f>
        <v>52</v>
      </c>
      <c r="BI20" s="29" t="s">
        <v>37</v>
      </c>
    </row>
    <row r="21" spans="1:61" s="22" customFormat="1" ht="17.45" customHeight="1">
      <c r="A21" s="28" t="s">
        <v>38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31">
        <v>17</v>
      </c>
      <c r="M21" s="29"/>
      <c r="N21" s="29"/>
      <c r="O21" s="29"/>
      <c r="P21" s="29"/>
      <c r="Q21" s="29"/>
      <c r="R21" s="29"/>
      <c r="S21" s="30" t="s">
        <v>52</v>
      </c>
      <c r="T21" s="30" t="s">
        <v>52</v>
      </c>
      <c r="U21" s="30" t="s">
        <v>52</v>
      </c>
      <c r="V21" s="30" t="s">
        <v>52</v>
      </c>
      <c r="W21" s="29" t="s">
        <v>53</v>
      </c>
      <c r="X21" s="29" t="s">
        <v>53</v>
      </c>
      <c r="Y21" s="29"/>
      <c r="Z21" s="29"/>
      <c r="AA21" s="29"/>
      <c r="AB21" s="29"/>
      <c r="AC21" s="29"/>
      <c r="AD21" s="29"/>
      <c r="AE21" s="29"/>
      <c r="AF21" s="29" t="s">
        <v>54</v>
      </c>
      <c r="AG21" s="29" t="s">
        <v>54</v>
      </c>
      <c r="AH21" s="29" t="s">
        <v>54</v>
      </c>
      <c r="AI21" s="29" t="s">
        <v>54</v>
      </c>
      <c r="AJ21" s="29" t="s">
        <v>54</v>
      </c>
      <c r="AK21" s="29" t="s">
        <v>54</v>
      </c>
      <c r="AL21" s="29" t="s">
        <v>54</v>
      </c>
      <c r="AM21" s="29" t="s">
        <v>54</v>
      </c>
      <c r="AN21" s="29" t="s">
        <v>56</v>
      </c>
      <c r="AO21" s="29" t="s">
        <v>56</v>
      </c>
      <c r="AP21" s="29" t="s">
        <v>56</v>
      </c>
      <c r="AQ21" s="29" t="s">
        <v>56</v>
      </c>
      <c r="AR21" s="29" t="s">
        <v>55</v>
      </c>
      <c r="AS21" s="29" t="s">
        <v>55</v>
      </c>
      <c r="AT21" s="29" t="s">
        <v>53</v>
      </c>
      <c r="AU21" s="29" t="s">
        <v>53</v>
      </c>
      <c r="AV21" s="29" t="s">
        <v>53</v>
      </c>
      <c r="AW21" s="29" t="s">
        <v>53</v>
      </c>
      <c r="AX21" s="29" t="s">
        <v>53</v>
      </c>
      <c r="AY21" s="29" t="s">
        <v>53</v>
      </c>
      <c r="AZ21" s="29" t="s">
        <v>53</v>
      </c>
      <c r="BA21" s="29" t="s">
        <v>53</v>
      </c>
      <c r="BB21" s="29">
        <v>24</v>
      </c>
      <c r="BC21" s="29">
        <v>4</v>
      </c>
      <c r="BD21" s="29">
        <v>8</v>
      </c>
      <c r="BE21" s="29">
        <v>4</v>
      </c>
      <c r="BF21" s="29">
        <v>2</v>
      </c>
      <c r="BG21" s="29">
        <v>10</v>
      </c>
      <c r="BH21" s="29">
        <f>SUM(BB21:BG21)</f>
        <v>52</v>
      </c>
      <c r="BI21" s="29" t="s">
        <v>38</v>
      </c>
    </row>
    <row r="22" spans="1:61" ht="17.25" customHeight="1">
      <c r="BB22" s="32"/>
      <c r="BC22" s="32"/>
      <c r="BD22" s="32"/>
      <c r="BE22" s="32"/>
      <c r="BF22" s="32"/>
      <c r="BG22" s="32"/>
      <c r="BH22" s="32">
        <f>SUM(BH18:BH21)</f>
        <v>208</v>
      </c>
      <c r="BI22" s="33"/>
    </row>
    <row r="23" spans="1:61" s="36" customFormat="1" ht="17.25" customHeight="1">
      <c r="A23" s="1" t="s">
        <v>57</v>
      </c>
      <c r="B23" s="1"/>
      <c r="C23" s="1"/>
      <c r="D23" s="1"/>
      <c r="E23" s="34"/>
      <c r="F23" s="22" t="s">
        <v>58</v>
      </c>
      <c r="G23" s="194" t="s">
        <v>224</v>
      </c>
      <c r="H23" s="194"/>
      <c r="I23" s="194"/>
      <c r="J23" s="194"/>
      <c r="K23" s="70"/>
      <c r="L23" s="1"/>
      <c r="M23" s="1"/>
      <c r="N23" s="10" t="s">
        <v>52</v>
      </c>
      <c r="O23" s="22" t="s">
        <v>58</v>
      </c>
      <c r="P23" s="194" t="s">
        <v>27</v>
      </c>
      <c r="Q23" s="194"/>
      <c r="R23" s="194"/>
      <c r="S23" s="194"/>
      <c r="U23" s="1"/>
      <c r="V23" s="1"/>
      <c r="W23" s="32" t="s">
        <v>54</v>
      </c>
      <c r="X23" s="35" t="s">
        <v>58</v>
      </c>
      <c r="Y23" s="194" t="s">
        <v>28</v>
      </c>
      <c r="Z23" s="194"/>
      <c r="AA23" s="194"/>
      <c r="AB23" s="194"/>
      <c r="AC23" s="9"/>
      <c r="AF23" s="32" t="s">
        <v>56</v>
      </c>
      <c r="AG23" s="35" t="s">
        <v>58</v>
      </c>
      <c r="AH23" s="194" t="s">
        <v>59</v>
      </c>
      <c r="AI23" s="194"/>
      <c r="AJ23" s="194"/>
      <c r="AK23" s="194"/>
      <c r="AO23" s="32" t="s">
        <v>55</v>
      </c>
      <c r="AP23" s="35" t="s">
        <v>58</v>
      </c>
      <c r="AQ23" s="194" t="s">
        <v>60</v>
      </c>
      <c r="AR23" s="194"/>
      <c r="AS23" s="194"/>
      <c r="AT23" s="194"/>
      <c r="AU23" s="1"/>
      <c r="AV23" s="1"/>
      <c r="AW23" s="1"/>
      <c r="AX23" s="32" t="s">
        <v>53</v>
      </c>
      <c r="AY23" s="35" t="s">
        <v>58</v>
      </c>
      <c r="AZ23" s="195" t="s">
        <v>61</v>
      </c>
      <c r="BA23" s="195"/>
      <c r="BB23" s="195"/>
      <c r="BC23" s="195"/>
      <c r="BD23" s="1"/>
      <c r="BE23" s="1"/>
      <c r="BF23" s="1"/>
      <c r="BG23" s="1"/>
      <c r="BH23" s="1"/>
      <c r="BI23" s="37"/>
    </row>
    <row r="24" spans="1:61" s="36" customFormat="1" ht="17.25" customHeight="1">
      <c r="A24" s="1"/>
      <c r="B24" s="1"/>
      <c r="C24" s="1"/>
      <c r="D24" s="1"/>
      <c r="E24" s="1"/>
      <c r="F24" s="1"/>
      <c r="G24" s="194"/>
      <c r="H24" s="194"/>
      <c r="I24" s="194"/>
      <c r="J24" s="194"/>
      <c r="K24" s="70"/>
      <c r="L24" s="1"/>
      <c r="M24" s="1"/>
      <c r="N24" s="1"/>
      <c r="O24" s="1"/>
      <c r="P24" s="194"/>
      <c r="Q24" s="194"/>
      <c r="R24" s="194"/>
      <c r="S24" s="194"/>
      <c r="T24" s="1"/>
      <c r="U24" s="1"/>
      <c r="V24" s="1"/>
      <c r="W24" s="9"/>
      <c r="X24" s="9"/>
      <c r="Y24" s="194"/>
      <c r="Z24" s="194"/>
      <c r="AA24" s="194"/>
      <c r="AB24" s="194"/>
      <c r="AC24" s="9"/>
      <c r="AD24" s="9"/>
      <c r="AE24" s="9"/>
      <c r="AF24" s="1"/>
      <c r="AG24" s="1"/>
      <c r="AH24" s="194"/>
      <c r="AI24" s="194"/>
      <c r="AJ24" s="194"/>
      <c r="AK24" s="194"/>
      <c r="AL24" s="9"/>
      <c r="AM24" s="9"/>
      <c r="AN24" s="1"/>
      <c r="AO24" s="1"/>
      <c r="AP24" s="1"/>
      <c r="AQ24" s="194"/>
      <c r="AR24" s="194"/>
      <c r="AS24" s="194"/>
      <c r="AT24" s="194"/>
      <c r="AU24" s="1"/>
      <c r="AV24" s="1"/>
      <c r="AW24" s="1"/>
      <c r="AX24" s="9"/>
      <c r="AY24" s="9"/>
      <c r="AZ24" s="195"/>
      <c r="BA24" s="195"/>
      <c r="BB24" s="195"/>
      <c r="BC24" s="195"/>
      <c r="BD24" s="1"/>
      <c r="BE24" s="1"/>
      <c r="BF24" s="1"/>
      <c r="BG24" s="1"/>
      <c r="BH24" s="1"/>
      <c r="BI24" s="37"/>
    </row>
    <row r="26" spans="1:61">
      <c r="E26" s="38"/>
    </row>
  </sheetData>
  <mergeCells count="35">
    <mergeCell ref="AQ23:AT24"/>
    <mergeCell ref="AZ23:BC24"/>
    <mergeCell ref="G23:J24"/>
    <mergeCell ref="P23:S24"/>
    <mergeCell ref="Y23:AB24"/>
    <mergeCell ref="AH23:AK24"/>
    <mergeCell ref="AU7:BE7"/>
    <mergeCell ref="AU8:BE8"/>
    <mergeCell ref="AU9:BE9"/>
    <mergeCell ref="W6:AP6"/>
    <mergeCell ref="A15:A17"/>
    <mergeCell ref="AT14:AW14"/>
    <mergeCell ref="AX14:BA14"/>
    <mergeCell ref="X1:AO1"/>
    <mergeCell ref="W7:AP7"/>
    <mergeCell ref="W8:AP8"/>
    <mergeCell ref="B14:E14"/>
    <mergeCell ref="G14:I14"/>
    <mergeCell ref="K14:M14"/>
    <mergeCell ref="O14:R14"/>
    <mergeCell ref="T14:W14"/>
    <mergeCell ref="Y14:AA14"/>
    <mergeCell ref="AG14:AI14"/>
    <mergeCell ref="AK14:AN14"/>
    <mergeCell ref="AP14:AR14"/>
    <mergeCell ref="AC14:AE14"/>
    <mergeCell ref="BH14:BI14"/>
    <mergeCell ref="BH15:BH17"/>
    <mergeCell ref="BI15:BI17"/>
    <mergeCell ref="BB14:BB17"/>
    <mergeCell ref="BC14:BC17"/>
    <mergeCell ref="BD14:BD17"/>
    <mergeCell ref="BE14:BE17"/>
    <mergeCell ref="BF14:BF17"/>
    <mergeCell ref="BG14:BG17"/>
  </mergeCells>
  <pageMargins left="0.7" right="0.7" top="0.75" bottom="0.75" header="0.3" footer="0.3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G255"/>
  <sheetViews>
    <sheetView view="pageBreakPreview" zoomScaleNormal="80" zoomScaleSheetLayoutView="100" workbookViewId="0">
      <selection activeCell="J18" sqref="J18"/>
    </sheetView>
  </sheetViews>
  <sheetFormatPr defaultColWidth="9.140625" defaultRowHeight="12.75"/>
  <cols>
    <col min="1" max="1" width="11.85546875" style="2" customWidth="1"/>
    <col min="2" max="2" width="43.85546875" style="2" customWidth="1"/>
    <col min="3" max="3" width="6.28515625" style="2" customWidth="1"/>
    <col min="4" max="4" width="5.7109375" style="2" customWidth="1"/>
    <col min="5" max="5" width="6.28515625" style="2" customWidth="1"/>
    <col min="6" max="6" width="6.7109375" style="2" customWidth="1"/>
    <col min="7" max="7" width="6.7109375" style="67" customWidth="1"/>
    <col min="8" max="8" width="6.7109375" style="2" customWidth="1"/>
    <col min="9" max="9" width="6.7109375" style="67" customWidth="1"/>
    <col min="10" max="10" width="6.7109375" style="2" customWidth="1"/>
    <col min="11" max="11" width="6.7109375" style="67" customWidth="1"/>
    <col min="12" max="12" width="6.7109375" style="2" customWidth="1"/>
    <col min="13" max="13" width="6.7109375" style="67" customWidth="1"/>
    <col min="14" max="14" width="6.7109375" style="2" customWidth="1"/>
    <col min="15" max="15" width="6.7109375" style="67" customWidth="1"/>
    <col min="16" max="16" width="6.7109375" style="2" customWidth="1"/>
    <col min="17" max="17" width="6.7109375" style="67" customWidth="1"/>
    <col min="18" max="18" width="6.7109375" style="2" customWidth="1"/>
    <col min="19" max="19" width="6.7109375" style="67" customWidth="1"/>
    <col min="20" max="20" width="6.7109375" style="2" customWidth="1"/>
    <col min="21" max="21" width="6.7109375" style="67" customWidth="1"/>
    <col min="22" max="22" width="20" style="2" customWidth="1"/>
    <col min="23" max="23" width="7.42578125" style="2" customWidth="1"/>
    <col min="24" max="16384" width="9.140625" style="2"/>
  </cols>
  <sheetData>
    <row r="1" spans="1:25" ht="15.75">
      <c r="A1" s="201" t="s">
        <v>62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</row>
    <row r="2" spans="1:25" ht="15.75">
      <c r="A2" s="202" t="s">
        <v>63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</row>
    <row r="3" spans="1:25" ht="15.75">
      <c r="A3" s="203" t="s">
        <v>64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</row>
    <row r="4" spans="1:25" s="39" customFormat="1">
      <c r="A4" s="198" t="s">
        <v>65</v>
      </c>
      <c r="B4" s="211" t="s">
        <v>66</v>
      </c>
      <c r="C4" s="211" t="s">
        <v>67</v>
      </c>
      <c r="D4" s="211"/>
      <c r="E4" s="211"/>
      <c r="F4" s="211" t="s">
        <v>68</v>
      </c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</row>
    <row r="5" spans="1:25" s="39" customFormat="1">
      <c r="A5" s="199"/>
      <c r="B5" s="211"/>
      <c r="C5" s="212" t="s">
        <v>144</v>
      </c>
      <c r="D5" s="212" t="s">
        <v>69</v>
      </c>
      <c r="E5" s="213" t="s">
        <v>70</v>
      </c>
      <c r="F5" s="214" t="s">
        <v>71</v>
      </c>
      <c r="G5" s="214"/>
      <c r="H5" s="214"/>
      <c r="I5" s="214"/>
      <c r="J5" s="214" t="s">
        <v>72</v>
      </c>
      <c r="K5" s="214"/>
      <c r="L5" s="214"/>
      <c r="M5" s="214"/>
      <c r="N5" s="214" t="s">
        <v>73</v>
      </c>
      <c r="O5" s="214"/>
      <c r="P5" s="214"/>
      <c r="Q5" s="214"/>
      <c r="R5" s="214" t="s">
        <v>74</v>
      </c>
      <c r="S5" s="214"/>
      <c r="T5" s="214"/>
      <c r="U5" s="214"/>
      <c r="V5" s="215" t="s">
        <v>178</v>
      </c>
    </row>
    <row r="6" spans="1:25" s="39" customFormat="1">
      <c r="A6" s="199"/>
      <c r="B6" s="211"/>
      <c r="C6" s="212"/>
      <c r="D6" s="212"/>
      <c r="E6" s="213"/>
      <c r="F6" s="211" t="s">
        <v>75</v>
      </c>
      <c r="G6" s="211"/>
      <c r="H6" s="211" t="s">
        <v>76</v>
      </c>
      <c r="I6" s="211"/>
      <c r="J6" s="211" t="s">
        <v>77</v>
      </c>
      <c r="K6" s="211"/>
      <c r="L6" s="211" t="s">
        <v>78</v>
      </c>
      <c r="M6" s="211"/>
      <c r="N6" s="211" t="s">
        <v>79</v>
      </c>
      <c r="O6" s="211"/>
      <c r="P6" s="211" t="s">
        <v>80</v>
      </c>
      <c r="Q6" s="211"/>
      <c r="R6" s="211" t="s">
        <v>81</v>
      </c>
      <c r="S6" s="211"/>
      <c r="T6" s="211" t="s">
        <v>82</v>
      </c>
      <c r="U6" s="211"/>
      <c r="V6" s="216"/>
    </row>
    <row r="7" spans="1:25" s="39" customFormat="1">
      <c r="A7" s="199"/>
      <c r="B7" s="211"/>
      <c r="C7" s="212"/>
      <c r="D7" s="212"/>
      <c r="E7" s="213"/>
      <c r="F7" s="40">
        <v>17</v>
      </c>
      <c r="G7" s="197" t="s">
        <v>83</v>
      </c>
      <c r="H7" s="40">
        <v>18</v>
      </c>
      <c r="I7" s="197" t="s">
        <v>83</v>
      </c>
      <c r="J7" s="40">
        <v>17</v>
      </c>
      <c r="K7" s="197" t="s">
        <v>83</v>
      </c>
      <c r="L7" s="40">
        <v>18</v>
      </c>
      <c r="M7" s="197" t="s">
        <v>83</v>
      </c>
      <c r="N7" s="40">
        <v>17</v>
      </c>
      <c r="O7" s="197" t="s">
        <v>83</v>
      </c>
      <c r="P7" s="40">
        <v>18</v>
      </c>
      <c r="Q7" s="197" t="s">
        <v>83</v>
      </c>
      <c r="R7" s="40">
        <v>17</v>
      </c>
      <c r="S7" s="197" t="s">
        <v>83</v>
      </c>
      <c r="T7" s="40">
        <v>7</v>
      </c>
      <c r="U7" s="197" t="s">
        <v>83</v>
      </c>
      <c r="V7" s="216"/>
    </row>
    <row r="8" spans="1:25" s="39" customFormat="1">
      <c r="A8" s="199"/>
      <c r="B8" s="211"/>
      <c r="C8" s="212"/>
      <c r="D8" s="212"/>
      <c r="E8" s="213"/>
      <c r="F8" s="40" t="s">
        <v>84</v>
      </c>
      <c r="G8" s="197"/>
      <c r="H8" s="40" t="s">
        <v>84</v>
      </c>
      <c r="I8" s="197"/>
      <c r="J8" s="40" t="s">
        <v>84</v>
      </c>
      <c r="K8" s="197"/>
      <c r="L8" s="40" t="s">
        <v>84</v>
      </c>
      <c r="M8" s="197"/>
      <c r="N8" s="40" t="s">
        <v>84</v>
      </c>
      <c r="O8" s="197"/>
      <c r="P8" s="40" t="s">
        <v>84</v>
      </c>
      <c r="Q8" s="197"/>
      <c r="R8" s="40" t="s">
        <v>84</v>
      </c>
      <c r="S8" s="197"/>
      <c r="T8" s="40" t="s">
        <v>84</v>
      </c>
      <c r="U8" s="197"/>
      <c r="V8" s="216"/>
    </row>
    <row r="9" spans="1:25" s="39" customFormat="1" ht="25.5">
      <c r="A9" s="200"/>
      <c r="B9" s="211"/>
      <c r="C9" s="212"/>
      <c r="D9" s="212"/>
      <c r="E9" s="213"/>
      <c r="F9" s="41" t="s">
        <v>85</v>
      </c>
      <c r="G9" s="197"/>
      <c r="H9" s="41" t="s">
        <v>85</v>
      </c>
      <c r="I9" s="197"/>
      <c r="J9" s="41" t="s">
        <v>85</v>
      </c>
      <c r="K9" s="197"/>
      <c r="L9" s="41" t="s">
        <v>85</v>
      </c>
      <c r="M9" s="197"/>
      <c r="N9" s="41" t="s">
        <v>85</v>
      </c>
      <c r="O9" s="197"/>
      <c r="P9" s="41" t="s">
        <v>85</v>
      </c>
      <c r="Q9" s="197"/>
      <c r="R9" s="41" t="s">
        <v>85</v>
      </c>
      <c r="S9" s="197"/>
      <c r="T9" s="41" t="s">
        <v>85</v>
      </c>
      <c r="U9" s="197"/>
      <c r="V9" s="217"/>
    </row>
    <row r="10" spans="1:25">
      <c r="A10" s="42">
        <v>1</v>
      </c>
      <c r="B10" s="42">
        <v>2</v>
      </c>
      <c r="C10" s="42">
        <v>3</v>
      </c>
      <c r="D10" s="42">
        <v>4</v>
      </c>
      <c r="E10" s="42">
        <v>5</v>
      </c>
      <c r="F10" s="42">
        <v>6</v>
      </c>
      <c r="G10" s="43">
        <v>7</v>
      </c>
      <c r="H10" s="42">
        <v>8</v>
      </c>
      <c r="I10" s="43">
        <v>9</v>
      </c>
      <c r="J10" s="42">
        <v>10</v>
      </c>
      <c r="K10" s="43">
        <v>11</v>
      </c>
      <c r="L10" s="42">
        <v>12</v>
      </c>
      <c r="M10" s="43">
        <v>13</v>
      </c>
      <c r="N10" s="42">
        <v>14</v>
      </c>
      <c r="O10" s="43">
        <v>15</v>
      </c>
      <c r="P10" s="42">
        <v>16</v>
      </c>
      <c r="Q10" s="43">
        <v>17</v>
      </c>
      <c r="R10" s="42">
        <v>18</v>
      </c>
      <c r="S10" s="43">
        <v>19</v>
      </c>
      <c r="T10" s="42">
        <v>20</v>
      </c>
      <c r="U10" s="43">
        <v>21</v>
      </c>
      <c r="V10" s="42">
        <v>22</v>
      </c>
    </row>
    <row r="11" spans="1:25" s="8" customFormat="1" ht="28.5">
      <c r="A11" s="96" t="s">
        <v>145</v>
      </c>
      <c r="B11" s="96" t="s">
        <v>146</v>
      </c>
      <c r="C11" s="97" t="s">
        <v>86</v>
      </c>
      <c r="D11" s="97">
        <f>D12+D41+D68</f>
        <v>216</v>
      </c>
      <c r="E11" s="97">
        <f>E12+E41+E68</f>
        <v>7776</v>
      </c>
      <c r="F11" s="98"/>
      <c r="G11" s="98"/>
      <c r="H11" s="98"/>
      <c r="I11" s="97"/>
      <c r="J11" s="97"/>
      <c r="K11" s="97"/>
      <c r="L11" s="97"/>
      <c r="M11" s="99"/>
      <c r="N11" s="97"/>
      <c r="O11" s="99"/>
      <c r="P11" s="97"/>
      <c r="Q11" s="99"/>
      <c r="R11" s="100"/>
      <c r="S11" s="97"/>
      <c r="T11" s="100"/>
      <c r="U11" s="97"/>
      <c r="V11" s="11"/>
      <c r="Y11" s="12"/>
    </row>
    <row r="12" spans="1:25" s="8" customFormat="1" ht="28.5">
      <c r="A12" s="101" t="s">
        <v>147</v>
      </c>
      <c r="B12" s="102" t="s">
        <v>87</v>
      </c>
      <c r="C12" s="97" t="s">
        <v>88</v>
      </c>
      <c r="D12" s="97">
        <f>SUM(D13:D40)</f>
        <v>109</v>
      </c>
      <c r="E12" s="97">
        <f>SUM(E13:E40)</f>
        <v>3924</v>
      </c>
      <c r="F12" s="98"/>
      <c r="G12" s="98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100"/>
      <c r="S12" s="97"/>
      <c r="T12" s="100"/>
      <c r="U12" s="97"/>
      <c r="V12" s="11"/>
      <c r="Y12" s="44"/>
    </row>
    <row r="13" spans="1:25" s="8" customFormat="1" ht="25.5">
      <c r="A13" s="103" t="s">
        <v>148</v>
      </c>
      <c r="B13" s="104" t="s">
        <v>89</v>
      </c>
      <c r="C13" s="100"/>
      <c r="D13" s="100">
        <f>G13+I13+K13+M13+O13+Q13+S13+U13</f>
        <v>10</v>
      </c>
      <c r="E13" s="100">
        <f>D13*36</f>
        <v>360</v>
      </c>
      <c r="F13" s="105">
        <v>4</v>
      </c>
      <c r="G13" s="98">
        <v>3</v>
      </c>
      <c r="H13" s="100">
        <v>4</v>
      </c>
      <c r="I13" s="97">
        <v>3</v>
      </c>
      <c r="J13" s="100">
        <v>2</v>
      </c>
      <c r="K13" s="97">
        <v>2</v>
      </c>
      <c r="L13" s="100">
        <v>2</v>
      </c>
      <c r="M13" s="97">
        <v>2</v>
      </c>
      <c r="N13" s="100"/>
      <c r="O13" s="97"/>
      <c r="P13" s="100"/>
      <c r="Q13" s="97"/>
      <c r="R13" s="100"/>
      <c r="S13" s="97"/>
      <c r="T13" s="100"/>
      <c r="U13" s="97"/>
      <c r="V13" s="11" t="s">
        <v>436</v>
      </c>
    </row>
    <row r="14" spans="1:25" s="8" customFormat="1" ht="15">
      <c r="A14" s="103" t="s">
        <v>149</v>
      </c>
      <c r="B14" s="104" t="s">
        <v>90</v>
      </c>
      <c r="C14" s="100"/>
      <c r="D14" s="100">
        <f t="shared" ref="D14:D40" si="0">G14+I14+K14+M14+O14+Q14+S14+U14</f>
        <v>3</v>
      </c>
      <c r="E14" s="100">
        <f t="shared" ref="E14:E43" si="1">D14*36</f>
        <v>108</v>
      </c>
      <c r="F14" s="105">
        <v>2</v>
      </c>
      <c r="G14" s="98">
        <v>3</v>
      </c>
      <c r="H14" s="100"/>
      <c r="I14" s="97"/>
      <c r="J14" s="100"/>
      <c r="K14" s="97"/>
      <c r="L14" s="100"/>
      <c r="M14" s="97"/>
      <c r="N14" s="100"/>
      <c r="O14" s="97"/>
      <c r="P14" s="100"/>
      <c r="Q14" s="97"/>
      <c r="R14" s="100"/>
      <c r="S14" s="97"/>
      <c r="T14" s="100"/>
      <c r="U14" s="97"/>
      <c r="V14" s="11" t="s">
        <v>437</v>
      </c>
    </row>
    <row r="15" spans="1:25" s="8" customFormat="1" ht="15">
      <c r="A15" s="103" t="s">
        <v>150</v>
      </c>
      <c r="B15" s="104" t="s">
        <v>91</v>
      </c>
      <c r="C15" s="100"/>
      <c r="D15" s="100">
        <f t="shared" si="0"/>
        <v>3</v>
      </c>
      <c r="E15" s="100">
        <f t="shared" si="1"/>
        <v>108</v>
      </c>
      <c r="F15" s="105"/>
      <c r="G15" s="98"/>
      <c r="H15" s="100">
        <v>2</v>
      </c>
      <c r="I15" s="97">
        <v>3</v>
      </c>
      <c r="J15" s="100"/>
      <c r="K15" s="97"/>
      <c r="L15" s="100"/>
      <c r="M15" s="97"/>
      <c r="N15" s="100"/>
      <c r="O15" s="97"/>
      <c r="P15" s="100"/>
      <c r="Q15" s="97"/>
      <c r="R15" s="100"/>
      <c r="S15" s="97"/>
      <c r="T15" s="100"/>
      <c r="U15" s="97"/>
      <c r="V15" s="11" t="s">
        <v>438</v>
      </c>
    </row>
    <row r="16" spans="1:25" s="8" customFormat="1" ht="15">
      <c r="A16" s="103" t="s">
        <v>151</v>
      </c>
      <c r="B16" s="103" t="s">
        <v>92</v>
      </c>
      <c r="C16" s="100"/>
      <c r="D16" s="100">
        <f t="shared" si="0"/>
        <v>3</v>
      </c>
      <c r="E16" s="100">
        <f t="shared" si="1"/>
        <v>108</v>
      </c>
      <c r="F16" s="105">
        <v>2</v>
      </c>
      <c r="G16" s="98">
        <v>3</v>
      </c>
      <c r="H16" s="100"/>
      <c r="I16" s="97"/>
      <c r="J16" s="100"/>
      <c r="K16" s="97"/>
      <c r="L16" s="100"/>
      <c r="M16" s="97"/>
      <c r="N16" s="100"/>
      <c r="O16" s="97"/>
      <c r="P16" s="100"/>
      <c r="Q16" s="97"/>
      <c r="R16" s="100"/>
      <c r="S16" s="97"/>
      <c r="T16" s="100"/>
      <c r="U16" s="97"/>
      <c r="V16" s="11" t="s">
        <v>439</v>
      </c>
    </row>
    <row r="17" spans="1:22" s="8" customFormat="1" ht="15">
      <c r="A17" s="103" t="s">
        <v>162</v>
      </c>
      <c r="B17" s="103" t="s">
        <v>98</v>
      </c>
      <c r="C17" s="100"/>
      <c r="D17" s="100">
        <f t="shared" si="0"/>
        <v>5</v>
      </c>
      <c r="E17" s="100">
        <f>D17*36</f>
        <v>180</v>
      </c>
      <c r="F17" s="105"/>
      <c r="G17" s="98"/>
      <c r="H17" s="100">
        <v>4</v>
      </c>
      <c r="I17" s="97">
        <v>5</v>
      </c>
      <c r="J17" s="100"/>
      <c r="K17" s="97"/>
      <c r="L17" s="100"/>
      <c r="M17" s="97"/>
      <c r="N17" s="100"/>
      <c r="O17" s="97"/>
      <c r="P17" s="100"/>
      <c r="Q17" s="97"/>
      <c r="R17" s="100"/>
      <c r="S17" s="97"/>
      <c r="T17" s="100"/>
      <c r="U17" s="97"/>
      <c r="V17" s="11" t="s">
        <v>440</v>
      </c>
    </row>
    <row r="18" spans="1:22" s="8" customFormat="1" ht="15">
      <c r="A18" s="103" t="s">
        <v>163</v>
      </c>
      <c r="B18" s="103" t="s">
        <v>99</v>
      </c>
      <c r="C18" s="100"/>
      <c r="D18" s="100">
        <f t="shared" si="0"/>
        <v>5</v>
      </c>
      <c r="E18" s="100">
        <f t="shared" ref="E18:E20" si="2">D18*36</f>
        <v>180</v>
      </c>
      <c r="F18" s="105">
        <v>4</v>
      </c>
      <c r="G18" s="98">
        <v>5</v>
      </c>
      <c r="H18" s="100"/>
      <c r="I18" s="97"/>
      <c r="J18" s="100"/>
      <c r="K18" s="97"/>
      <c r="L18" s="100"/>
      <c r="M18" s="97"/>
      <c r="N18" s="100"/>
      <c r="O18" s="97"/>
      <c r="P18" s="100"/>
      <c r="Q18" s="97"/>
      <c r="R18" s="100"/>
      <c r="S18" s="97"/>
      <c r="T18" s="100"/>
      <c r="U18" s="97"/>
      <c r="V18" s="11" t="s">
        <v>440</v>
      </c>
    </row>
    <row r="19" spans="1:22" s="8" customFormat="1" ht="30">
      <c r="A19" s="103" t="s">
        <v>164</v>
      </c>
      <c r="B19" s="103" t="s">
        <v>100</v>
      </c>
      <c r="C19" s="100"/>
      <c r="D19" s="100">
        <f t="shared" si="0"/>
        <v>3</v>
      </c>
      <c r="E19" s="100">
        <f t="shared" si="2"/>
        <v>108</v>
      </c>
      <c r="F19" s="105"/>
      <c r="G19" s="98"/>
      <c r="H19" s="100"/>
      <c r="I19" s="97"/>
      <c r="J19" s="100">
        <v>2</v>
      </c>
      <c r="K19" s="97">
        <v>3</v>
      </c>
      <c r="L19" s="100"/>
      <c r="M19" s="97"/>
      <c r="N19" s="100"/>
      <c r="O19" s="97"/>
      <c r="P19" s="100"/>
      <c r="Q19" s="97"/>
      <c r="R19" s="100"/>
      <c r="S19" s="97"/>
      <c r="T19" s="100"/>
      <c r="U19" s="97"/>
      <c r="V19" s="11" t="s">
        <v>441</v>
      </c>
    </row>
    <row r="20" spans="1:22" s="8" customFormat="1" ht="15">
      <c r="A20" s="103" t="s">
        <v>165</v>
      </c>
      <c r="B20" s="103" t="s">
        <v>101</v>
      </c>
      <c r="C20" s="116"/>
      <c r="D20" s="100">
        <f t="shared" si="0"/>
        <v>4</v>
      </c>
      <c r="E20" s="100">
        <f t="shared" si="2"/>
        <v>144</v>
      </c>
      <c r="F20" s="105"/>
      <c r="G20" s="98"/>
      <c r="H20" s="100"/>
      <c r="I20" s="97"/>
      <c r="J20" s="100"/>
      <c r="K20" s="97"/>
      <c r="L20" s="100">
        <v>3</v>
      </c>
      <c r="M20" s="97">
        <v>4</v>
      </c>
      <c r="N20" s="100"/>
      <c r="O20" s="97"/>
      <c r="P20" s="100"/>
      <c r="Q20" s="97"/>
      <c r="R20" s="100"/>
      <c r="S20" s="97"/>
      <c r="T20" s="100"/>
      <c r="U20" s="97"/>
      <c r="V20" s="11" t="s">
        <v>441</v>
      </c>
    </row>
    <row r="21" spans="1:22" s="8" customFormat="1" ht="15">
      <c r="A21" s="103" t="s">
        <v>166</v>
      </c>
      <c r="B21" s="103" t="s">
        <v>302</v>
      </c>
      <c r="C21" s="116"/>
      <c r="D21" s="100">
        <f t="shared" si="0"/>
        <v>3</v>
      </c>
      <c r="E21" s="100">
        <f t="shared" ref="E21:E28" si="3">D21*36</f>
        <v>108</v>
      </c>
      <c r="F21" s="105"/>
      <c r="G21" s="98"/>
      <c r="H21" s="100">
        <v>1</v>
      </c>
      <c r="I21" s="97">
        <v>3</v>
      </c>
      <c r="J21" s="100"/>
      <c r="K21" s="97"/>
      <c r="L21" s="100"/>
      <c r="M21" s="97"/>
      <c r="N21" s="100"/>
      <c r="O21" s="97"/>
      <c r="P21" s="100"/>
      <c r="Q21" s="97"/>
      <c r="R21" s="100"/>
      <c r="S21" s="97"/>
      <c r="T21" s="100"/>
      <c r="U21" s="97"/>
      <c r="V21" s="11" t="s">
        <v>442</v>
      </c>
    </row>
    <row r="22" spans="1:22" s="8" customFormat="1" ht="15">
      <c r="A22" s="103" t="s">
        <v>167</v>
      </c>
      <c r="B22" s="103" t="s">
        <v>102</v>
      </c>
      <c r="C22" s="100"/>
      <c r="D22" s="100">
        <f t="shared" si="0"/>
        <v>3</v>
      </c>
      <c r="E22" s="100">
        <f t="shared" si="3"/>
        <v>108</v>
      </c>
      <c r="F22" s="105">
        <v>3</v>
      </c>
      <c r="G22" s="98">
        <v>3</v>
      </c>
      <c r="H22" s="100"/>
      <c r="I22" s="97"/>
      <c r="J22" s="100"/>
      <c r="K22" s="97"/>
      <c r="L22" s="100"/>
      <c r="M22" s="97"/>
      <c r="N22" s="100"/>
      <c r="O22" s="97"/>
      <c r="P22" s="100"/>
      <c r="Q22" s="97"/>
      <c r="R22" s="100"/>
      <c r="S22" s="97"/>
      <c r="T22" s="100"/>
      <c r="U22" s="97"/>
      <c r="V22" s="11" t="s">
        <v>443</v>
      </c>
    </row>
    <row r="23" spans="1:22" s="8" customFormat="1" ht="15">
      <c r="A23" s="103" t="s">
        <v>168</v>
      </c>
      <c r="B23" s="103" t="s">
        <v>106</v>
      </c>
      <c r="C23" s="100"/>
      <c r="D23" s="100">
        <f t="shared" si="0"/>
        <v>8</v>
      </c>
      <c r="E23" s="100">
        <f t="shared" si="3"/>
        <v>288</v>
      </c>
      <c r="F23" s="105">
        <v>3</v>
      </c>
      <c r="G23" s="98">
        <v>4</v>
      </c>
      <c r="H23" s="100">
        <v>3</v>
      </c>
      <c r="I23" s="97">
        <v>4</v>
      </c>
      <c r="J23" s="100"/>
      <c r="K23" s="97"/>
      <c r="L23" s="100"/>
      <c r="M23" s="97"/>
      <c r="N23" s="100"/>
      <c r="O23" s="97"/>
      <c r="P23" s="100"/>
      <c r="Q23" s="97"/>
      <c r="R23" s="100"/>
      <c r="S23" s="97"/>
      <c r="T23" s="100"/>
      <c r="U23" s="97"/>
      <c r="V23" s="11" t="s">
        <v>444</v>
      </c>
    </row>
    <row r="24" spans="1:22" s="8" customFormat="1" ht="15">
      <c r="A24" s="103" t="s">
        <v>169</v>
      </c>
      <c r="B24" s="103" t="s">
        <v>107</v>
      </c>
      <c r="C24" s="100"/>
      <c r="D24" s="100">
        <f t="shared" si="0"/>
        <v>8</v>
      </c>
      <c r="E24" s="100">
        <f t="shared" si="3"/>
        <v>288</v>
      </c>
      <c r="F24" s="105"/>
      <c r="G24" s="98"/>
      <c r="H24" s="100"/>
      <c r="I24" s="97"/>
      <c r="J24" s="100">
        <v>3</v>
      </c>
      <c r="K24" s="97">
        <v>4</v>
      </c>
      <c r="L24" s="100">
        <v>3</v>
      </c>
      <c r="M24" s="97">
        <v>4</v>
      </c>
      <c r="N24" s="100"/>
      <c r="O24" s="97"/>
      <c r="P24" s="100"/>
      <c r="Q24" s="97"/>
      <c r="R24" s="100"/>
      <c r="S24" s="97"/>
      <c r="T24" s="100"/>
      <c r="U24" s="97"/>
      <c r="V24" s="11" t="s">
        <v>445</v>
      </c>
    </row>
    <row r="25" spans="1:22" s="8" customFormat="1" ht="15">
      <c r="A25" s="103" t="s">
        <v>170</v>
      </c>
      <c r="B25" s="103" t="s">
        <v>108</v>
      </c>
      <c r="C25" s="100"/>
      <c r="D25" s="100">
        <f t="shared" si="0"/>
        <v>5</v>
      </c>
      <c r="E25" s="100">
        <f t="shared" si="3"/>
        <v>180</v>
      </c>
      <c r="F25" s="105"/>
      <c r="G25" s="98"/>
      <c r="H25" s="100"/>
      <c r="I25" s="97"/>
      <c r="J25" s="100"/>
      <c r="K25" s="97"/>
      <c r="L25" s="100"/>
      <c r="M25" s="97"/>
      <c r="N25" s="100">
        <v>3</v>
      </c>
      <c r="O25" s="97">
        <v>5</v>
      </c>
      <c r="P25" s="100"/>
      <c r="Q25" s="97"/>
      <c r="R25" s="100"/>
      <c r="S25" s="97"/>
      <c r="T25" s="100"/>
      <c r="U25" s="97"/>
      <c r="V25" s="11" t="s">
        <v>446</v>
      </c>
    </row>
    <row r="26" spans="1:22" s="8" customFormat="1" ht="15">
      <c r="A26" s="103" t="s">
        <v>171</v>
      </c>
      <c r="B26" s="103" t="s">
        <v>109</v>
      </c>
      <c r="C26" s="100"/>
      <c r="D26" s="100">
        <f t="shared" si="0"/>
        <v>3</v>
      </c>
      <c r="E26" s="100">
        <f t="shared" si="3"/>
        <v>108</v>
      </c>
      <c r="F26" s="105"/>
      <c r="G26" s="98"/>
      <c r="H26" s="100"/>
      <c r="I26" s="97"/>
      <c r="J26" s="100"/>
      <c r="K26" s="97"/>
      <c r="L26" s="100">
        <v>3</v>
      </c>
      <c r="M26" s="97">
        <v>3</v>
      </c>
      <c r="N26" s="100"/>
      <c r="O26" s="97"/>
      <c r="P26" s="100"/>
      <c r="Q26" s="97"/>
      <c r="R26" s="100"/>
      <c r="S26" s="97"/>
      <c r="T26" s="100"/>
      <c r="U26" s="97"/>
      <c r="V26" s="11" t="s">
        <v>447</v>
      </c>
    </row>
    <row r="27" spans="1:22" s="8" customFormat="1" ht="15">
      <c r="A27" s="103" t="s">
        <v>172</v>
      </c>
      <c r="B27" s="103" t="s">
        <v>110</v>
      </c>
      <c r="C27" s="100"/>
      <c r="D27" s="100">
        <f t="shared" si="0"/>
        <v>3</v>
      </c>
      <c r="E27" s="100">
        <f t="shared" si="3"/>
        <v>108</v>
      </c>
      <c r="F27" s="100"/>
      <c r="G27" s="97"/>
      <c r="H27" s="100">
        <v>1</v>
      </c>
      <c r="I27" s="97">
        <v>3</v>
      </c>
      <c r="J27" s="100"/>
      <c r="K27" s="97"/>
      <c r="L27" s="100"/>
      <c r="M27" s="97"/>
      <c r="N27" s="100"/>
      <c r="O27" s="97"/>
      <c r="P27" s="100"/>
      <c r="Q27" s="97"/>
      <c r="R27" s="100"/>
      <c r="S27" s="97"/>
      <c r="T27" s="100"/>
      <c r="U27" s="97"/>
      <c r="V27" s="11" t="s">
        <v>448</v>
      </c>
    </row>
    <row r="28" spans="1:22" s="8" customFormat="1" ht="15">
      <c r="A28" s="103" t="s">
        <v>173</v>
      </c>
      <c r="B28" s="103" t="s">
        <v>111</v>
      </c>
      <c r="C28" s="100"/>
      <c r="D28" s="100">
        <f t="shared" si="0"/>
        <v>3</v>
      </c>
      <c r="E28" s="100">
        <f t="shared" si="3"/>
        <v>108</v>
      </c>
      <c r="F28" s="105"/>
      <c r="G28" s="98"/>
      <c r="H28" s="100"/>
      <c r="I28" s="97"/>
      <c r="J28" s="100"/>
      <c r="K28" s="97"/>
      <c r="L28" s="100"/>
      <c r="M28" s="117"/>
      <c r="N28" s="100">
        <v>2</v>
      </c>
      <c r="O28" s="97">
        <v>3</v>
      </c>
      <c r="P28" s="100"/>
      <c r="Q28" s="97"/>
      <c r="R28" s="100"/>
      <c r="S28" s="97"/>
      <c r="T28" s="100"/>
      <c r="U28" s="97"/>
      <c r="V28" s="11" t="s">
        <v>449</v>
      </c>
    </row>
    <row r="29" spans="1:22" s="8" customFormat="1" ht="15">
      <c r="A29" s="106" t="s">
        <v>174</v>
      </c>
      <c r="B29" s="118" t="s">
        <v>112</v>
      </c>
      <c r="C29" s="107"/>
      <c r="D29" s="107"/>
      <c r="E29" s="107"/>
      <c r="F29" s="105"/>
      <c r="G29" s="98"/>
      <c r="H29" s="100"/>
      <c r="I29" s="97"/>
      <c r="J29" s="100"/>
      <c r="K29" s="97"/>
      <c r="L29" s="100"/>
      <c r="M29" s="97"/>
      <c r="N29" s="100"/>
      <c r="O29" s="97"/>
      <c r="P29" s="100"/>
      <c r="Q29" s="97"/>
      <c r="R29" s="100"/>
      <c r="S29" s="97"/>
      <c r="T29" s="100"/>
      <c r="U29" s="97"/>
      <c r="V29" s="11"/>
    </row>
    <row r="30" spans="1:22" s="8" customFormat="1" ht="15">
      <c r="A30" s="103" t="s">
        <v>175</v>
      </c>
      <c r="B30" s="108" t="s">
        <v>113</v>
      </c>
      <c r="C30" s="100"/>
      <c r="D30" s="100">
        <f t="shared" si="0"/>
        <v>4</v>
      </c>
      <c r="E30" s="100">
        <f>D30*36</f>
        <v>144</v>
      </c>
      <c r="F30" s="105"/>
      <c r="G30" s="98"/>
      <c r="H30" s="100"/>
      <c r="I30" s="97"/>
      <c r="J30" s="100"/>
      <c r="K30" s="97"/>
      <c r="L30" s="100">
        <v>3</v>
      </c>
      <c r="M30" s="97">
        <v>4</v>
      </c>
      <c r="N30" s="100"/>
      <c r="O30" s="97"/>
      <c r="P30" s="100"/>
      <c r="Q30" s="97"/>
      <c r="R30" s="100"/>
      <c r="S30" s="97"/>
      <c r="T30" s="100"/>
      <c r="U30" s="97"/>
      <c r="V30" s="11" t="s">
        <v>450</v>
      </c>
    </row>
    <row r="31" spans="1:22" s="8" customFormat="1" ht="15">
      <c r="A31" s="103" t="s">
        <v>176</v>
      </c>
      <c r="B31" s="108" t="s">
        <v>114</v>
      </c>
      <c r="C31" s="100"/>
      <c r="D31" s="100">
        <f t="shared" si="0"/>
        <v>4</v>
      </c>
      <c r="E31" s="100">
        <f>D31*36</f>
        <v>144</v>
      </c>
      <c r="F31" s="105"/>
      <c r="G31" s="98"/>
      <c r="H31" s="100"/>
      <c r="I31" s="97"/>
      <c r="J31" s="100"/>
      <c r="K31" s="97"/>
      <c r="L31" s="100"/>
      <c r="M31" s="97"/>
      <c r="N31" s="100"/>
      <c r="O31" s="97"/>
      <c r="P31" s="100"/>
      <c r="Q31" s="97"/>
      <c r="R31" s="100">
        <v>3</v>
      </c>
      <c r="S31" s="97">
        <v>4</v>
      </c>
      <c r="T31" s="100"/>
      <c r="U31" s="97"/>
      <c r="V31" s="11" t="s">
        <v>472</v>
      </c>
    </row>
    <row r="32" spans="1:22" s="8" customFormat="1" ht="30">
      <c r="A32" s="106" t="s">
        <v>177</v>
      </c>
      <c r="B32" s="118" t="s">
        <v>160</v>
      </c>
      <c r="C32" s="107"/>
      <c r="D32" s="107"/>
      <c r="E32" s="107"/>
      <c r="F32" s="105"/>
      <c r="G32" s="98"/>
      <c r="H32" s="100"/>
      <c r="I32" s="97"/>
      <c r="J32" s="100"/>
      <c r="K32" s="97"/>
      <c r="L32" s="100"/>
      <c r="M32" s="97"/>
      <c r="N32" s="100"/>
      <c r="O32" s="97"/>
      <c r="P32" s="100"/>
      <c r="Q32" s="97"/>
      <c r="R32" s="100"/>
      <c r="S32" s="97"/>
      <c r="T32" s="100"/>
      <c r="U32" s="97"/>
      <c r="V32" s="11"/>
    </row>
    <row r="33" spans="1:22" s="8" customFormat="1" ht="15">
      <c r="A33" s="103" t="s">
        <v>184</v>
      </c>
      <c r="B33" s="108" t="s">
        <v>115</v>
      </c>
      <c r="C33" s="100"/>
      <c r="D33" s="100">
        <f t="shared" si="0"/>
        <v>4</v>
      </c>
      <c r="E33" s="100">
        <f t="shared" ref="E33:E40" si="4">D33*36</f>
        <v>144</v>
      </c>
      <c r="F33" s="105"/>
      <c r="G33" s="98"/>
      <c r="H33" s="100"/>
      <c r="I33" s="97"/>
      <c r="J33" s="100"/>
      <c r="K33" s="97"/>
      <c r="L33" s="100"/>
      <c r="M33" s="97"/>
      <c r="N33" s="100">
        <v>3</v>
      </c>
      <c r="O33" s="97">
        <v>4</v>
      </c>
      <c r="P33" s="100"/>
      <c r="Q33" s="97"/>
      <c r="R33" s="100"/>
      <c r="S33" s="97"/>
      <c r="T33" s="100"/>
      <c r="U33" s="97"/>
      <c r="V33" s="11" t="s">
        <v>451</v>
      </c>
    </row>
    <row r="34" spans="1:22" s="8" customFormat="1" ht="15">
      <c r="A34" s="103" t="s">
        <v>185</v>
      </c>
      <c r="B34" s="108" t="s">
        <v>116</v>
      </c>
      <c r="C34" s="100"/>
      <c r="D34" s="100">
        <f t="shared" si="0"/>
        <v>4</v>
      </c>
      <c r="E34" s="100">
        <f t="shared" si="4"/>
        <v>144</v>
      </c>
      <c r="F34" s="105"/>
      <c r="G34" s="98"/>
      <c r="H34" s="100"/>
      <c r="I34" s="97"/>
      <c r="J34" s="100"/>
      <c r="K34" s="97"/>
      <c r="L34" s="100"/>
      <c r="M34" s="97"/>
      <c r="N34" s="100"/>
      <c r="O34" s="97"/>
      <c r="P34" s="100">
        <v>3</v>
      </c>
      <c r="Q34" s="97">
        <v>4</v>
      </c>
      <c r="R34" s="100"/>
      <c r="S34" s="97"/>
      <c r="T34" s="100"/>
      <c r="U34" s="97"/>
      <c r="V34" s="11" t="s">
        <v>452</v>
      </c>
    </row>
    <row r="35" spans="1:22" s="8" customFormat="1" ht="25.5">
      <c r="A35" s="103" t="s">
        <v>179</v>
      </c>
      <c r="B35" s="104" t="s">
        <v>117</v>
      </c>
      <c r="C35" s="100"/>
      <c r="D35" s="100">
        <f t="shared" si="0"/>
        <v>3</v>
      </c>
      <c r="E35" s="100">
        <f t="shared" si="4"/>
        <v>108</v>
      </c>
      <c r="F35" s="105"/>
      <c r="G35" s="98"/>
      <c r="H35" s="100"/>
      <c r="I35" s="97"/>
      <c r="J35" s="100">
        <v>2</v>
      </c>
      <c r="K35" s="97">
        <v>3</v>
      </c>
      <c r="L35" s="100"/>
      <c r="M35" s="97"/>
      <c r="N35" s="100"/>
      <c r="O35" s="97"/>
      <c r="P35" s="100"/>
      <c r="Q35" s="97"/>
      <c r="R35" s="100"/>
      <c r="S35" s="97"/>
      <c r="T35" s="100"/>
      <c r="U35" s="97"/>
      <c r="V35" s="11" t="s">
        <v>473</v>
      </c>
    </row>
    <row r="36" spans="1:22" s="8" customFormat="1" ht="15">
      <c r="A36" s="103" t="s">
        <v>180</v>
      </c>
      <c r="B36" s="103" t="s">
        <v>118</v>
      </c>
      <c r="C36" s="100"/>
      <c r="D36" s="100">
        <f t="shared" si="0"/>
        <v>4</v>
      </c>
      <c r="E36" s="100">
        <f t="shared" si="4"/>
        <v>144</v>
      </c>
      <c r="F36" s="105"/>
      <c r="G36" s="98"/>
      <c r="H36" s="100"/>
      <c r="I36" s="97"/>
      <c r="J36" s="100"/>
      <c r="K36" s="97"/>
      <c r="L36" s="100"/>
      <c r="M36" s="97"/>
      <c r="N36" s="100">
        <v>3</v>
      </c>
      <c r="O36" s="97">
        <v>4</v>
      </c>
      <c r="P36" s="100"/>
      <c r="Q36" s="97"/>
      <c r="R36" s="100"/>
      <c r="S36" s="97"/>
      <c r="T36" s="100"/>
      <c r="U36" s="97"/>
      <c r="V36" s="11" t="s">
        <v>453</v>
      </c>
    </row>
    <row r="37" spans="1:22" s="8" customFormat="1" ht="15">
      <c r="A37" s="103" t="s">
        <v>181</v>
      </c>
      <c r="B37" s="103" t="s">
        <v>119</v>
      </c>
      <c r="C37" s="100"/>
      <c r="D37" s="100">
        <f t="shared" si="0"/>
        <v>4</v>
      </c>
      <c r="E37" s="100">
        <f t="shared" si="4"/>
        <v>144</v>
      </c>
      <c r="F37" s="105"/>
      <c r="G37" s="98"/>
      <c r="H37" s="100"/>
      <c r="I37" s="97"/>
      <c r="J37" s="100"/>
      <c r="K37" s="97"/>
      <c r="L37" s="100"/>
      <c r="M37" s="97"/>
      <c r="N37" s="100"/>
      <c r="O37" s="97"/>
      <c r="P37" s="100">
        <v>3</v>
      </c>
      <c r="Q37" s="97">
        <v>4</v>
      </c>
      <c r="R37" s="100"/>
      <c r="S37" s="97"/>
      <c r="T37" s="100"/>
      <c r="U37" s="97"/>
      <c r="V37" s="11" t="s">
        <v>454</v>
      </c>
    </row>
    <row r="38" spans="1:22" s="8" customFormat="1" ht="15">
      <c r="A38" s="103" t="s">
        <v>182</v>
      </c>
      <c r="B38" s="103" t="s">
        <v>120</v>
      </c>
      <c r="C38" s="100"/>
      <c r="D38" s="100">
        <f t="shared" si="0"/>
        <v>4</v>
      </c>
      <c r="E38" s="100">
        <f t="shared" si="4"/>
        <v>144</v>
      </c>
      <c r="F38" s="105"/>
      <c r="G38" s="98"/>
      <c r="H38" s="100"/>
      <c r="I38" s="97"/>
      <c r="J38" s="100">
        <v>2</v>
      </c>
      <c r="K38" s="97">
        <v>4</v>
      </c>
      <c r="L38" s="100"/>
      <c r="M38" s="97"/>
      <c r="N38" s="100"/>
      <c r="O38" s="97"/>
      <c r="P38" s="100"/>
      <c r="Q38" s="97"/>
      <c r="R38" s="100"/>
      <c r="S38" s="97"/>
      <c r="T38" s="100"/>
      <c r="U38" s="97"/>
      <c r="V38" s="11" t="s">
        <v>455</v>
      </c>
    </row>
    <row r="39" spans="1:22" s="8" customFormat="1" ht="15">
      <c r="A39" s="103" t="s">
        <v>183</v>
      </c>
      <c r="B39" s="103" t="s">
        <v>121</v>
      </c>
      <c r="C39" s="100"/>
      <c r="D39" s="100">
        <f t="shared" si="0"/>
        <v>2</v>
      </c>
      <c r="E39" s="100">
        <f t="shared" si="4"/>
        <v>72</v>
      </c>
      <c r="F39" s="105">
        <v>1</v>
      </c>
      <c r="G39" s="98">
        <v>2</v>
      </c>
      <c r="H39" s="103"/>
      <c r="I39" s="101"/>
      <c r="J39" s="103"/>
      <c r="K39" s="101"/>
      <c r="L39" s="103"/>
      <c r="M39" s="101"/>
      <c r="N39" s="103"/>
      <c r="O39" s="101"/>
      <c r="P39" s="103"/>
      <c r="Q39" s="101"/>
      <c r="R39" s="100"/>
      <c r="S39" s="97"/>
      <c r="T39" s="100"/>
      <c r="U39" s="97"/>
      <c r="V39" s="11" t="s">
        <v>456</v>
      </c>
    </row>
    <row r="40" spans="1:22" s="8" customFormat="1" ht="15">
      <c r="A40" s="103"/>
      <c r="B40" s="101" t="s">
        <v>97</v>
      </c>
      <c r="C40" s="100"/>
      <c r="D40" s="100">
        <f t="shared" si="0"/>
        <v>4</v>
      </c>
      <c r="E40" s="100">
        <f t="shared" si="4"/>
        <v>144</v>
      </c>
      <c r="F40" s="105"/>
      <c r="G40" s="98"/>
      <c r="H40" s="105"/>
      <c r="I40" s="97"/>
      <c r="J40" s="100"/>
      <c r="K40" s="97"/>
      <c r="L40" s="100"/>
      <c r="M40" s="97">
        <v>2</v>
      </c>
      <c r="N40" s="100"/>
      <c r="O40" s="97"/>
      <c r="P40" s="100"/>
      <c r="Q40" s="97">
        <v>2</v>
      </c>
      <c r="R40" s="100"/>
      <c r="S40" s="97"/>
      <c r="T40" s="100"/>
      <c r="U40" s="97"/>
      <c r="V40" s="11"/>
    </row>
    <row r="41" spans="1:22" s="8" customFormat="1" ht="15">
      <c r="A41" s="101" t="s">
        <v>201</v>
      </c>
      <c r="B41" s="101" t="s">
        <v>93</v>
      </c>
      <c r="C41" s="97"/>
      <c r="D41" s="97">
        <f>SUM(D42:D58)</f>
        <v>105</v>
      </c>
      <c r="E41" s="97">
        <f>SUM(E42:E58)</f>
        <v>3780</v>
      </c>
      <c r="F41" s="105"/>
      <c r="G41" s="98"/>
      <c r="H41" s="100"/>
      <c r="I41" s="97"/>
      <c r="J41" s="100"/>
      <c r="K41" s="97"/>
      <c r="L41" s="100"/>
      <c r="M41" s="97"/>
      <c r="N41" s="100"/>
      <c r="O41" s="97"/>
      <c r="P41" s="100"/>
      <c r="Q41" s="97"/>
      <c r="R41" s="100"/>
      <c r="S41" s="97"/>
      <c r="T41" s="100"/>
      <c r="U41" s="97"/>
      <c r="V41" s="11"/>
    </row>
    <row r="42" spans="1:22" s="8" customFormat="1" ht="15">
      <c r="A42" s="103" t="s">
        <v>186</v>
      </c>
      <c r="B42" s="104" t="s">
        <v>94</v>
      </c>
      <c r="C42" s="100"/>
      <c r="D42" s="100">
        <f>G42+I42+K42+M42+O42+Q42+S42+U42</f>
        <v>3</v>
      </c>
      <c r="E42" s="100">
        <f t="shared" si="1"/>
        <v>108</v>
      </c>
      <c r="F42" s="105">
        <v>2</v>
      </c>
      <c r="G42" s="98">
        <v>3</v>
      </c>
      <c r="H42" s="100"/>
      <c r="I42" s="97"/>
      <c r="J42" s="100"/>
      <c r="K42" s="97"/>
      <c r="L42" s="100"/>
      <c r="M42" s="97"/>
      <c r="N42" s="100"/>
      <c r="O42" s="97"/>
      <c r="P42" s="100"/>
      <c r="Q42" s="97"/>
      <c r="R42" s="100"/>
      <c r="S42" s="97"/>
      <c r="T42" s="100"/>
      <c r="U42" s="97"/>
      <c r="V42" s="11" t="s">
        <v>457</v>
      </c>
    </row>
    <row r="43" spans="1:22" s="8" customFormat="1" ht="15">
      <c r="A43" s="103" t="s">
        <v>187</v>
      </c>
      <c r="B43" s="104" t="s">
        <v>95</v>
      </c>
      <c r="C43" s="100"/>
      <c r="D43" s="100">
        <f t="shared" ref="D43:D57" si="5">G43+I43+K43+M43+O43+Q43+S43+U43</f>
        <v>2</v>
      </c>
      <c r="E43" s="100">
        <f t="shared" si="1"/>
        <v>72</v>
      </c>
      <c r="F43" s="105">
        <v>1</v>
      </c>
      <c r="G43" s="98">
        <v>2</v>
      </c>
      <c r="H43" s="100"/>
      <c r="I43" s="97"/>
      <c r="J43" s="100"/>
      <c r="K43" s="97"/>
      <c r="L43" s="100"/>
      <c r="M43" s="97"/>
      <c r="N43" s="100"/>
      <c r="O43" s="97"/>
      <c r="P43" s="100"/>
      <c r="Q43" s="97"/>
      <c r="R43" s="100"/>
      <c r="S43" s="97"/>
      <c r="T43" s="100"/>
      <c r="U43" s="97"/>
      <c r="V43" s="11" t="s">
        <v>458</v>
      </c>
    </row>
    <row r="44" spans="1:22" s="8" customFormat="1" ht="25.5">
      <c r="A44" s="103" t="s">
        <v>188</v>
      </c>
      <c r="B44" s="103" t="s">
        <v>103</v>
      </c>
      <c r="C44" s="100"/>
      <c r="D44" s="100">
        <f t="shared" si="5"/>
        <v>4</v>
      </c>
      <c r="E44" s="100">
        <f>D44*36</f>
        <v>144</v>
      </c>
      <c r="F44" s="105"/>
      <c r="G44" s="98"/>
      <c r="H44" s="100"/>
      <c r="I44" s="97"/>
      <c r="J44" s="100">
        <v>3</v>
      </c>
      <c r="K44" s="97">
        <v>4</v>
      </c>
      <c r="L44" s="100"/>
      <c r="M44" s="97"/>
      <c r="N44" s="100"/>
      <c r="O44" s="97"/>
      <c r="P44" s="100"/>
      <c r="Q44" s="97"/>
      <c r="R44" s="100"/>
      <c r="S44" s="97"/>
      <c r="T44" s="100"/>
      <c r="U44" s="97"/>
      <c r="V44" s="11" t="s">
        <v>459</v>
      </c>
    </row>
    <row r="45" spans="1:22" s="8" customFormat="1" ht="15">
      <c r="A45" s="103" t="s">
        <v>189</v>
      </c>
      <c r="B45" s="103" t="s">
        <v>104</v>
      </c>
      <c r="C45" s="100"/>
      <c r="D45" s="100">
        <f t="shared" si="5"/>
        <v>4</v>
      </c>
      <c r="E45" s="100">
        <f t="shared" ref="E45:E46" si="6">D45*36</f>
        <v>144</v>
      </c>
      <c r="F45" s="105"/>
      <c r="G45" s="98"/>
      <c r="H45" s="100">
        <v>3</v>
      </c>
      <c r="I45" s="97">
        <v>4</v>
      </c>
      <c r="J45" s="100"/>
      <c r="K45" s="97"/>
      <c r="L45" s="100"/>
      <c r="M45" s="97"/>
      <c r="N45" s="100"/>
      <c r="O45" s="97"/>
      <c r="P45" s="100"/>
      <c r="Q45" s="97"/>
      <c r="R45" s="100"/>
      <c r="S45" s="97"/>
      <c r="T45" s="100"/>
      <c r="U45" s="97"/>
      <c r="V45" s="11" t="s">
        <v>460</v>
      </c>
    </row>
    <row r="46" spans="1:22" s="8" customFormat="1" ht="15">
      <c r="A46" s="103" t="s">
        <v>190</v>
      </c>
      <c r="B46" s="103" t="s">
        <v>105</v>
      </c>
      <c r="C46" s="100"/>
      <c r="D46" s="100">
        <f t="shared" si="5"/>
        <v>4</v>
      </c>
      <c r="E46" s="100">
        <f t="shared" si="6"/>
        <v>144</v>
      </c>
      <c r="F46" s="105"/>
      <c r="G46" s="98"/>
      <c r="H46" s="100"/>
      <c r="I46" s="97"/>
      <c r="J46" s="100"/>
      <c r="K46" s="97"/>
      <c r="L46" s="100"/>
      <c r="M46" s="97"/>
      <c r="N46" s="100">
        <v>3</v>
      </c>
      <c r="O46" s="97">
        <v>4</v>
      </c>
      <c r="P46" s="100"/>
      <c r="Q46" s="97"/>
      <c r="R46" s="100"/>
      <c r="S46" s="97"/>
      <c r="T46" s="100"/>
      <c r="U46" s="97"/>
      <c r="V46" s="11" t="s">
        <v>461</v>
      </c>
    </row>
    <row r="47" spans="1:22" s="8" customFormat="1" ht="15">
      <c r="A47" s="103" t="s">
        <v>191</v>
      </c>
      <c r="B47" s="103" t="s">
        <v>122</v>
      </c>
      <c r="C47" s="100"/>
      <c r="D47" s="100">
        <f t="shared" si="5"/>
        <v>5</v>
      </c>
      <c r="E47" s="100">
        <f t="shared" ref="E47:E53" si="7">D47*36</f>
        <v>180</v>
      </c>
      <c r="F47" s="105"/>
      <c r="G47" s="98"/>
      <c r="H47" s="100"/>
      <c r="I47" s="97"/>
      <c r="J47" s="100"/>
      <c r="K47" s="97"/>
      <c r="L47" s="100"/>
      <c r="M47" s="97"/>
      <c r="N47" s="100"/>
      <c r="O47" s="97"/>
      <c r="P47" s="100"/>
      <c r="Q47" s="97"/>
      <c r="R47" s="100">
        <v>3</v>
      </c>
      <c r="S47" s="97">
        <v>5</v>
      </c>
      <c r="T47" s="100"/>
      <c r="U47" s="97"/>
      <c r="V47" s="11" t="s">
        <v>462</v>
      </c>
    </row>
    <row r="48" spans="1:22" s="8" customFormat="1" ht="15">
      <c r="A48" s="103" t="s">
        <v>192</v>
      </c>
      <c r="B48" s="103" t="s">
        <v>123</v>
      </c>
      <c r="C48" s="100"/>
      <c r="D48" s="100">
        <f t="shared" si="5"/>
        <v>4</v>
      </c>
      <c r="E48" s="100">
        <f t="shared" si="7"/>
        <v>144</v>
      </c>
      <c r="F48" s="105"/>
      <c r="G48" s="98"/>
      <c r="H48" s="100"/>
      <c r="I48" s="97"/>
      <c r="J48" s="100"/>
      <c r="K48" s="97"/>
      <c r="L48" s="100"/>
      <c r="M48" s="97"/>
      <c r="N48" s="100">
        <v>3</v>
      </c>
      <c r="O48" s="97">
        <v>4</v>
      </c>
      <c r="P48" s="100"/>
      <c r="Q48" s="97"/>
      <c r="R48" s="100"/>
      <c r="S48" s="97"/>
      <c r="T48" s="100"/>
      <c r="U48" s="97"/>
      <c r="V48" s="11" t="s">
        <v>463</v>
      </c>
    </row>
    <row r="49" spans="1:22" s="8" customFormat="1" ht="15">
      <c r="A49" s="103" t="s">
        <v>193</v>
      </c>
      <c r="B49" s="103" t="s">
        <v>124</v>
      </c>
      <c r="C49" s="100"/>
      <c r="D49" s="100">
        <f t="shared" si="5"/>
        <v>4</v>
      </c>
      <c r="E49" s="100">
        <f t="shared" si="7"/>
        <v>144</v>
      </c>
      <c r="F49" s="105"/>
      <c r="G49" s="98"/>
      <c r="H49" s="100"/>
      <c r="I49" s="97"/>
      <c r="J49" s="100"/>
      <c r="K49" s="97"/>
      <c r="L49" s="100"/>
      <c r="M49" s="97"/>
      <c r="N49" s="100"/>
      <c r="O49" s="97"/>
      <c r="P49" s="100">
        <v>3</v>
      </c>
      <c r="Q49" s="97">
        <v>4</v>
      </c>
      <c r="R49" s="100"/>
      <c r="S49" s="97"/>
      <c r="T49" s="100"/>
      <c r="U49" s="97"/>
      <c r="V49" s="11" t="s">
        <v>464</v>
      </c>
    </row>
    <row r="50" spans="1:22" s="8" customFormat="1" ht="30">
      <c r="A50" s="103" t="s">
        <v>194</v>
      </c>
      <c r="B50" s="103" t="s">
        <v>125</v>
      </c>
      <c r="C50" s="116"/>
      <c r="D50" s="100">
        <f t="shared" si="5"/>
        <v>10</v>
      </c>
      <c r="E50" s="100">
        <f t="shared" si="7"/>
        <v>360</v>
      </c>
      <c r="F50" s="100"/>
      <c r="G50" s="97"/>
      <c r="H50" s="100"/>
      <c r="I50" s="97"/>
      <c r="J50" s="100">
        <v>2</v>
      </c>
      <c r="K50" s="97">
        <v>2</v>
      </c>
      <c r="L50" s="100">
        <v>2</v>
      </c>
      <c r="M50" s="97">
        <v>2</v>
      </c>
      <c r="N50" s="100">
        <v>3</v>
      </c>
      <c r="O50" s="97">
        <v>2</v>
      </c>
      <c r="P50" s="100">
        <v>3</v>
      </c>
      <c r="Q50" s="97">
        <v>2</v>
      </c>
      <c r="R50" s="100">
        <v>3</v>
      </c>
      <c r="S50" s="97">
        <v>2</v>
      </c>
      <c r="T50" s="100"/>
      <c r="U50" s="97"/>
      <c r="V50" s="11" t="s">
        <v>465</v>
      </c>
    </row>
    <row r="51" spans="1:22" s="8" customFormat="1" ht="25.5">
      <c r="A51" s="103" t="s">
        <v>195</v>
      </c>
      <c r="B51" s="103" t="s">
        <v>126</v>
      </c>
      <c r="C51" s="100"/>
      <c r="D51" s="100">
        <f t="shared" si="5"/>
        <v>4</v>
      </c>
      <c r="E51" s="100">
        <f t="shared" si="7"/>
        <v>144</v>
      </c>
      <c r="F51" s="100"/>
      <c r="G51" s="97"/>
      <c r="H51" s="100"/>
      <c r="I51" s="97"/>
      <c r="J51" s="100"/>
      <c r="K51" s="97"/>
      <c r="L51" s="100"/>
      <c r="M51" s="97"/>
      <c r="N51" s="100"/>
      <c r="O51" s="97"/>
      <c r="P51" s="100"/>
      <c r="Q51" s="97"/>
      <c r="R51" s="100">
        <v>3</v>
      </c>
      <c r="S51" s="97">
        <v>4</v>
      </c>
      <c r="T51" s="100"/>
      <c r="U51" s="97"/>
      <c r="V51" s="11" t="s">
        <v>466</v>
      </c>
    </row>
    <row r="52" spans="1:22" s="8" customFormat="1" ht="25.5">
      <c r="A52" s="103" t="s">
        <v>196</v>
      </c>
      <c r="B52" s="103" t="s">
        <v>127</v>
      </c>
      <c r="C52" s="100"/>
      <c r="D52" s="100">
        <f t="shared" si="5"/>
        <v>8</v>
      </c>
      <c r="E52" s="100">
        <f t="shared" si="7"/>
        <v>288</v>
      </c>
      <c r="F52" s="105"/>
      <c r="G52" s="98"/>
      <c r="H52" s="100"/>
      <c r="I52" s="97"/>
      <c r="J52" s="100">
        <v>3</v>
      </c>
      <c r="K52" s="97">
        <v>4</v>
      </c>
      <c r="L52" s="100">
        <v>3</v>
      </c>
      <c r="M52" s="97">
        <v>4</v>
      </c>
      <c r="N52" s="100"/>
      <c r="O52" s="97"/>
      <c r="P52" s="100"/>
      <c r="Q52" s="97"/>
      <c r="R52" s="100"/>
      <c r="S52" s="97"/>
      <c r="T52" s="100"/>
      <c r="U52" s="97"/>
      <c r="V52" s="11" t="s">
        <v>467</v>
      </c>
    </row>
    <row r="53" spans="1:22" s="8" customFormat="1" ht="25.5">
      <c r="A53" s="103" t="s">
        <v>197</v>
      </c>
      <c r="B53" s="104" t="s">
        <v>128</v>
      </c>
      <c r="C53" s="100"/>
      <c r="D53" s="100">
        <f t="shared" si="5"/>
        <v>3</v>
      </c>
      <c r="E53" s="100">
        <f t="shared" si="7"/>
        <v>108</v>
      </c>
      <c r="F53" s="105"/>
      <c r="G53" s="98"/>
      <c r="H53" s="100"/>
      <c r="I53" s="97"/>
      <c r="J53" s="100"/>
      <c r="K53" s="97"/>
      <c r="L53" s="100"/>
      <c r="M53" s="97"/>
      <c r="N53" s="100"/>
      <c r="O53" s="97"/>
      <c r="P53" s="100"/>
      <c r="Q53" s="97"/>
      <c r="R53" s="100">
        <v>2</v>
      </c>
      <c r="S53" s="97">
        <v>3</v>
      </c>
      <c r="T53" s="100"/>
      <c r="U53" s="97"/>
      <c r="V53" s="11" t="s">
        <v>468</v>
      </c>
    </row>
    <row r="54" spans="1:22" s="8" customFormat="1" ht="15">
      <c r="A54" s="103" t="s">
        <v>198</v>
      </c>
      <c r="B54" s="104" t="s">
        <v>129</v>
      </c>
      <c r="C54" s="100"/>
      <c r="D54" s="100">
        <f t="shared" si="5"/>
        <v>4</v>
      </c>
      <c r="E54" s="100">
        <f t="shared" ref="E54:E57" si="8">D54*36</f>
        <v>144</v>
      </c>
      <c r="F54" s="105"/>
      <c r="G54" s="98"/>
      <c r="H54" s="100"/>
      <c r="I54" s="97"/>
      <c r="J54" s="100"/>
      <c r="K54" s="97"/>
      <c r="L54" s="100"/>
      <c r="M54" s="97"/>
      <c r="N54" s="100"/>
      <c r="O54" s="97"/>
      <c r="P54" s="100">
        <v>3</v>
      </c>
      <c r="Q54" s="97">
        <v>4</v>
      </c>
      <c r="R54" s="100"/>
      <c r="S54" s="97"/>
      <c r="T54" s="100"/>
      <c r="U54" s="97"/>
      <c r="V54" s="11" t="s">
        <v>469</v>
      </c>
    </row>
    <row r="55" spans="1:22" s="8" customFormat="1" ht="15">
      <c r="A55" s="103" t="s">
        <v>199</v>
      </c>
      <c r="B55" s="104" t="s">
        <v>130</v>
      </c>
      <c r="C55" s="100"/>
      <c r="D55" s="100">
        <f t="shared" si="5"/>
        <v>4</v>
      </c>
      <c r="E55" s="100">
        <f t="shared" si="8"/>
        <v>144</v>
      </c>
      <c r="F55" s="105"/>
      <c r="G55" s="98"/>
      <c r="H55" s="100"/>
      <c r="I55" s="97"/>
      <c r="J55" s="100"/>
      <c r="K55" s="97"/>
      <c r="L55" s="100"/>
      <c r="M55" s="97"/>
      <c r="N55" s="100"/>
      <c r="O55" s="97"/>
      <c r="P55" s="100"/>
      <c r="Q55" s="97"/>
      <c r="R55" s="100">
        <v>3</v>
      </c>
      <c r="S55" s="97">
        <v>4</v>
      </c>
      <c r="T55" s="100"/>
      <c r="U55" s="97"/>
      <c r="V55" s="11" t="s">
        <v>470</v>
      </c>
    </row>
    <row r="56" spans="1:22" s="8" customFormat="1" ht="15">
      <c r="A56" s="103" t="s">
        <v>200</v>
      </c>
      <c r="B56" s="104" t="s">
        <v>131</v>
      </c>
      <c r="C56" s="100"/>
      <c r="D56" s="100">
        <f t="shared" si="5"/>
        <v>3</v>
      </c>
      <c r="E56" s="100">
        <f t="shared" si="8"/>
        <v>108</v>
      </c>
      <c r="F56" s="105"/>
      <c r="G56" s="98"/>
      <c r="H56" s="100"/>
      <c r="I56" s="97"/>
      <c r="J56" s="100"/>
      <c r="K56" s="97"/>
      <c r="L56" s="100"/>
      <c r="M56" s="97"/>
      <c r="N56" s="100"/>
      <c r="O56" s="97"/>
      <c r="P56" s="100">
        <v>2</v>
      </c>
      <c r="Q56" s="97">
        <v>3</v>
      </c>
      <c r="R56" s="100"/>
      <c r="S56" s="97"/>
      <c r="T56" s="100"/>
      <c r="U56" s="97"/>
      <c r="V56" s="11" t="s">
        <v>471</v>
      </c>
    </row>
    <row r="57" spans="1:22" s="8" customFormat="1" ht="15">
      <c r="A57" s="103"/>
      <c r="B57" s="101" t="s">
        <v>97</v>
      </c>
      <c r="C57" s="100"/>
      <c r="D57" s="100">
        <f t="shared" si="5"/>
        <v>4</v>
      </c>
      <c r="E57" s="100">
        <f t="shared" si="8"/>
        <v>144</v>
      </c>
      <c r="F57" s="100"/>
      <c r="G57" s="97"/>
      <c r="H57" s="100"/>
      <c r="I57" s="97">
        <v>2</v>
      </c>
      <c r="J57" s="100"/>
      <c r="K57" s="97"/>
      <c r="L57" s="100"/>
      <c r="M57" s="97"/>
      <c r="N57" s="100"/>
      <c r="O57" s="97"/>
      <c r="P57" s="100"/>
      <c r="Q57" s="97"/>
      <c r="R57" s="100"/>
      <c r="S57" s="97">
        <v>2</v>
      </c>
      <c r="T57" s="100"/>
      <c r="U57" s="97"/>
      <c r="V57" s="11"/>
    </row>
    <row r="58" spans="1:22" s="8" customFormat="1" ht="15">
      <c r="A58" s="106" t="s">
        <v>202</v>
      </c>
      <c r="B58" s="106" t="s">
        <v>96</v>
      </c>
      <c r="C58" s="112"/>
      <c r="D58" s="107">
        <f>SUM(D59:D67)</f>
        <v>35</v>
      </c>
      <c r="E58" s="107">
        <f>SUM(E59:E67)</f>
        <v>1260</v>
      </c>
      <c r="F58" s="105"/>
      <c r="G58" s="98"/>
      <c r="H58" s="100"/>
      <c r="I58" s="97"/>
      <c r="J58" s="100"/>
      <c r="K58" s="97"/>
      <c r="L58" s="100"/>
      <c r="M58" s="97"/>
      <c r="N58" s="100"/>
      <c r="O58" s="97"/>
      <c r="P58" s="100"/>
      <c r="Q58" s="97"/>
      <c r="R58" s="100"/>
      <c r="S58" s="97"/>
      <c r="T58" s="100"/>
      <c r="U58" s="97"/>
      <c r="V58" s="11"/>
    </row>
    <row r="59" spans="1:22" s="8" customFormat="1" ht="15">
      <c r="A59" s="103" t="s">
        <v>203</v>
      </c>
      <c r="B59" s="113" t="s">
        <v>213</v>
      </c>
      <c r="C59" s="100"/>
      <c r="D59" s="100">
        <f>G59+I59+K59+M59+O59+Q59+S59+U59</f>
        <v>2</v>
      </c>
      <c r="E59" s="100">
        <f>D59*36</f>
        <v>72</v>
      </c>
      <c r="F59" s="105">
        <v>2</v>
      </c>
      <c r="G59" s="98">
        <v>2</v>
      </c>
      <c r="H59" s="100"/>
      <c r="I59" s="97"/>
      <c r="J59" s="100"/>
      <c r="K59" s="97"/>
      <c r="L59" s="100"/>
      <c r="M59" s="97"/>
      <c r="N59" s="100"/>
      <c r="O59" s="97"/>
      <c r="P59" s="100"/>
      <c r="Q59" s="97"/>
      <c r="R59" s="100"/>
      <c r="S59" s="97"/>
      <c r="T59" s="100"/>
      <c r="U59" s="97"/>
      <c r="V59" s="11"/>
    </row>
    <row r="60" spans="1:22" s="8" customFormat="1" ht="15">
      <c r="A60" s="103" t="s">
        <v>204</v>
      </c>
      <c r="B60" s="113" t="s">
        <v>152</v>
      </c>
      <c r="C60" s="100"/>
      <c r="D60" s="100">
        <f t="shared" ref="D60:D68" si="9">G60+I60+K60+M60+O60+Q60+S60+U60</f>
        <v>2</v>
      </c>
      <c r="E60" s="100">
        <f>D60*36</f>
        <v>72</v>
      </c>
      <c r="F60" s="105"/>
      <c r="G60" s="98"/>
      <c r="H60" s="100">
        <v>2</v>
      </c>
      <c r="I60" s="97">
        <v>2</v>
      </c>
      <c r="J60" s="100"/>
      <c r="K60" s="97"/>
      <c r="L60" s="100"/>
      <c r="M60" s="97"/>
      <c r="N60" s="100"/>
      <c r="O60" s="97"/>
      <c r="P60" s="100"/>
      <c r="Q60" s="97"/>
      <c r="R60" s="100"/>
      <c r="S60" s="97"/>
      <c r="T60" s="100"/>
      <c r="U60" s="97"/>
      <c r="V60" s="11"/>
    </row>
    <row r="61" spans="1:22" s="8" customFormat="1" ht="15">
      <c r="A61" s="103" t="s">
        <v>205</v>
      </c>
      <c r="B61" s="113" t="s">
        <v>156</v>
      </c>
      <c r="C61" s="107"/>
      <c r="D61" s="100">
        <f t="shared" si="9"/>
        <v>2</v>
      </c>
      <c r="E61" s="100">
        <f>(F61*18+H61*18+J61*18+L61*18+N61*18+P61*18+R61*18+T61*10)*2</f>
        <v>72</v>
      </c>
      <c r="F61" s="105"/>
      <c r="G61" s="98"/>
      <c r="H61" s="100"/>
      <c r="I61" s="97"/>
      <c r="J61" s="100">
        <v>2</v>
      </c>
      <c r="K61" s="97">
        <v>2</v>
      </c>
      <c r="L61" s="100"/>
      <c r="M61" s="97"/>
      <c r="N61" s="100"/>
      <c r="O61" s="97"/>
      <c r="P61" s="100"/>
      <c r="Q61" s="97"/>
      <c r="R61" s="100"/>
      <c r="S61" s="97"/>
      <c r="T61" s="100"/>
      <c r="U61" s="97"/>
      <c r="V61" s="11"/>
    </row>
    <row r="62" spans="1:22" s="8" customFormat="1" ht="15">
      <c r="A62" s="103" t="s">
        <v>206</v>
      </c>
      <c r="B62" s="113" t="s">
        <v>214</v>
      </c>
      <c r="C62" s="100"/>
      <c r="D62" s="100">
        <f t="shared" si="9"/>
        <v>2</v>
      </c>
      <c r="E62" s="100">
        <f>(F62*18+H62*18+J62*18+L62*18+N62*18+P62*18+R62*18+T62*10)*2</f>
        <v>72</v>
      </c>
      <c r="F62" s="105"/>
      <c r="G62" s="98"/>
      <c r="H62" s="100"/>
      <c r="I62" s="97"/>
      <c r="J62" s="100"/>
      <c r="K62" s="97"/>
      <c r="L62" s="100">
        <v>2</v>
      </c>
      <c r="M62" s="97">
        <v>2</v>
      </c>
      <c r="N62" s="100"/>
      <c r="O62" s="97"/>
      <c r="P62" s="100"/>
      <c r="Q62" s="97"/>
      <c r="R62" s="100"/>
      <c r="S62" s="97"/>
      <c r="T62" s="100"/>
      <c r="U62" s="97"/>
      <c r="V62" s="11"/>
    </row>
    <row r="63" spans="1:22" s="8" customFormat="1" ht="15">
      <c r="A63" s="103" t="s">
        <v>207</v>
      </c>
      <c r="B63" s="113" t="s">
        <v>271</v>
      </c>
      <c r="C63" s="100"/>
      <c r="D63" s="100">
        <f t="shared" si="9"/>
        <v>10</v>
      </c>
      <c r="E63" s="100">
        <f t="shared" ref="E63:E68" si="10">D63*36</f>
        <v>360</v>
      </c>
      <c r="F63" s="105"/>
      <c r="G63" s="98"/>
      <c r="H63" s="100"/>
      <c r="I63" s="97"/>
      <c r="J63" s="100">
        <v>2</v>
      </c>
      <c r="K63" s="97">
        <v>2</v>
      </c>
      <c r="L63" s="100">
        <v>2</v>
      </c>
      <c r="M63" s="97">
        <v>2</v>
      </c>
      <c r="N63" s="100">
        <v>2</v>
      </c>
      <c r="O63" s="97">
        <v>2</v>
      </c>
      <c r="P63" s="100">
        <v>2</v>
      </c>
      <c r="Q63" s="97">
        <v>2</v>
      </c>
      <c r="R63" s="100">
        <v>2</v>
      </c>
      <c r="S63" s="97">
        <v>2</v>
      </c>
      <c r="T63" s="100"/>
      <c r="U63" s="97"/>
      <c r="V63" s="11"/>
    </row>
    <row r="64" spans="1:22" s="8" customFormat="1" ht="15">
      <c r="A64" s="103" t="s">
        <v>208</v>
      </c>
      <c r="B64" s="113" t="s">
        <v>216</v>
      </c>
      <c r="C64" s="100"/>
      <c r="D64" s="100">
        <f t="shared" si="9"/>
        <v>4</v>
      </c>
      <c r="E64" s="100">
        <f t="shared" si="10"/>
        <v>144</v>
      </c>
      <c r="F64" s="105"/>
      <c r="G64" s="98"/>
      <c r="H64" s="100"/>
      <c r="I64" s="97"/>
      <c r="J64" s="100"/>
      <c r="K64" s="97"/>
      <c r="L64" s="100"/>
      <c r="M64" s="97"/>
      <c r="N64" s="100">
        <v>2</v>
      </c>
      <c r="O64" s="97">
        <v>2</v>
      </c>
      <c r="P64" s="100"/>
      <c r="Q64" s="97"/>
      <c r="R64" s="100">
        <v>2</v>
      </c>
      <c r="S64" s="97">
        <v>2</v>
      </c>
      <c r="T64" s="100"/>
      <c r="U64" s="97"/>
      <c r="V64" s="11"/>
    </row>
    <row r="65" spans="1:22" s="8" customFormat="1" ht="15">
      <c r="A65" s="103" t="s">
        <v>209</v>
      </c>
      <c r="B65" s="113" t="s">
        <v>217</v>
      </c>
      <c r="C65" s="100"/>
      <c r="D65" s="100">
        <f t="shared" si="9"/>
        <v>4</v>
      </c>
      <c r="E65" s="100">
        <f t="shared" si="10"/>
        <v>144</v>
      </c>
      <c r="F65" s="105"/>
      <c r="G65" s="98"/>
      <c r="H65" s="100"/>
      <c r="I65" s="97"/>
      <c r="J65" s="100"/>
      <c r="K65" s="97"/>
      <c r="L65" s="100"/>
      <c r="M65" s="97"/>
      <c r="N65" s="100"/>
      <c r="O65" s="97"/>
      <c r="P65" s="100">
        <v>2</v>
      </c>
      <c r="Q65" s="97">
        <v>2</v>
      </c>
      <c r="R65" s="100">
        <v>2</v>
      </c>
      <c r="S65" s="97">
        <v>2</v>
      </c>
      <c r="T65" s="100"/>
      <c r="U65" s="97"/>
      <c r="V65" s="11"/>
    </row>
    <row r="66" spans="1:22" s="8" customFormat="1" ht="15">
      <c r="A66" s="103" t="s">
        <v>210</v>
      </c>
      <c r="B66" s="113" t="s">
        <v>218</v>
      </c>
      <c r="C66" s="100"/>
      <c r="D66" s="100">
        <f t="shared" ref="D66:D67" si="11">G66+I66+K66+M66+O66+Q66+S66+U66</f>
        <v>5</v>
      </c>
      <c r="E66" s="100">
        <f t="shared" ref="E66:E67" si="12">D66*36</f>
        <v>180</v>
      </c>
      <c r="F66" s="105"/>
      <c r="G66" s="98"/>
      <c r="H66" s="100"/>
      <c r="I66" s="97"/>
      <c r="J66" s="100"/>
      <c r="K66" s="97"/>
      <c r="L66" s="100"/>
      <c r="M66" s="97"/>
      <c r="N66" s="100"/>
      <c r="O66" s="97"/>
      <c r="P66" s="100"/>
      <c r="Q66" s="97"/>
      <c r="R66" s="100"/>
      <c r="S66" s="97"/>
      <c r="T66" s="100">
        <v>3</v>
      </c>
      <c r="U66" s="97">
        <v>5</v>
      </c>
      <c r="V66" s="11"/>
    </row>
    <row r="67" spans="1:22" s="8" customFormat="1" ht="15">
      <c r="A67" s="103" t="s">
        <v>211</v>
      </c>
      <c r="B67" s="113" t="s">
        <v>219</v>
      </c>
      <c r="C67" s="100"/>
      <c r="D67" s="100">
        <f t="shared" si="11"/>
        <v>4</v>
      </c>
      <c r="E67" s="100">
        <f t="shared" si="12"/>
        <v>144</v>
      </c>
      <c r="F67" s="105"/>
      <c r="G67" s="98"/>
      <c r="H67" s="100"/>
      <c r="I67" s="97"/>
      <c r="J67" s="100"/>
      <c r="K67" s="97"/>
      <c r="L67" s="100"/>
      <c r="M67" s="97"/>
      <c r="N67" s="100"/>
      <c r="O67" s="97"/>
      <c r="P67" s="100"/>
      <c r="Q67" s="97"/>
      <c r="R67" s="100"/>
      <c r="S67" s="97"/>
      <c r="T67" s="100">
        <v>3</v>
      </c>
      <c r="U67" s="97">
        <v>4</v>
      </c>
      <c r="V67" s="11"/>
    </row>
    <row r="68" spans="1:22" s="80" customFormat="1" ht="15">
      <c r="A68" s="109" t="s">
        <v>212</v>
      </c>
      <c r="B68" s="109" t="s">
        <v>161</v>
      </c>
      <c r="C68" s="107">
        <v>2</v>
      </c>
      <c r="D68" s="107">
        <f t="shared" si="9"/>
        <v>2</v>
      </c>
      <c r="E68" s="107">
        <f t="shared" si="10"/>
        <v>72</v>
      </c>
      <c r="F68" s="111">
        <v>2</v>
      </c>
      <c r="G68" s="107"/>
      <c r="H68" s="111">
        <v>2</v>
      </c>
      <c r="I68" s="107">
        <v>1</v>
      </c>
      <c r="J68" s="111">
        <v>2</v>
      </c>
      <c r="K68" s="107"/>
      <c r="L68" s="111">
        <v>2</v>
      </c>
      <c r="M68" s="107">
        <v>1</v>
      </c>
      <c r="N68" s="111"/>
      <c r="O68" s="107"/>
      <c r="P68" s="111"/>
      <c r="Q68" s="107"/>
      <c r="R68" s="111"/>
      <c r="S68" s="107"/>
      <c r="T68" s="111"/>
      <c r="U68" s="107"/>
      <c r="V68" s="13"/>
    </row>
    <row r="69" spans="1:22" s="8" customFormat="1" ht="15">
      <c r="A69" s="96" t="s">
        <v>152</v>
      </c>
      <c r="B69" s="96" t="s">
        <v>153</v>
      </c>
      <c r="C69" s="115" t="s">
        <v>154</v>
      </c>
      <c r="D69" s="97">
        <f>SUM(D70:D71)</f>
        <v>15</v>
      </c>
      <c r="E69" s="97">
        <f>SUM(E70:E71)</f>
        <v>540</v>
      </c>
      <c r="F69" s="105"/>
      <c r="G69" s="98"/>
      <c r="H69" s="105"/>
      <c r="I69" s="97"/>
      <c r="J69" s="100"/>
      <c r="K69" s="97"/>
      <c r="L69" s="100"/>
      <c r="M69" s="97"/>
      <c r="N69" s="100"/>
      <c r="O69" s="97"/>
      <c r="P69" s="100"/>
      <c r="Q69" s="97"/>
      <c r="R69" s="100"/>
      <c r="S69" s="97"/>
      <c r="T69" s="100"/>
      <c r="U69" s="97"/>
      <c r="V69" s="11"/>
    </row>
    <row r="70" spans="1:22" s="8" customFormat="1" ht="15">
      <c r="A70" s="103"/>
      <c r="B70" s="103" t="s">
        <v>158</v>
      </c>
      <c r="C70" s="100"/>
      <c r="D70" s="100">
        <f t="shared" ref="D70:D71" si="13">G70+I70+K70+M70+O70+Q70+S70+U70</f>
        <v>3</v>
      </c>
      <c r="E70" s="100">
        <f t="shared" ref="E70:E71" si="14">D70*36</f>
        <v>108</v>
      </c>
      <c r="F70" s="105"/>
      <c r="G70" s="98"/>
      <c r="H70" s="100"/>
      <c r="I70" s="97"/>
      <c r="J70" s="100"/>
      <c r="K70" s="97"/>
      <c r="L70" s="100"/>
      <c r="M70" s="97"/>
      <c r="N70" s="100"/>
      <c r="O70" s="97"/>
      <c r="P70" s="100"/>
      <c r="Q70" s="97">
        <v>3</v>
      </c>
      <c r="R70" s="100"/>
      <c r="S70" s="97"/>
      <c r="T70" s="100"/>
      <c r="U70" s="97"/>
      <c r="V70" s="11"/>
    </row>
    <row r="71" spans="1:22" s="8" customFormat="1" ht="15">
      <c r="A71" s="103"/>
      <c r="B71" s="103" t="s">
        <v>132</v>
      </c>
      <c r="C71" s="100"/>
      <c r="D71" s="100">
        <f t="shared" si="13"/>
        <v>12</v>
      </c>
      <c r="E71" s="100">
        <f t="shared" si="14"/>
        <v>432</v>
      </c>
      <c r="F71" s="105"/>
      <c r="G71" s="98"/>
      <c r="H71" s="100"/>
      <c r="I71" s="97"/>
      <c r="J71" s="100"/>
      <c r="K71" s="97"/>
      <c r="L71" s="100"/>
      <c r="M71" s="97"/>
      <c r="N71" s="100"/>
      <c r="O71" s="97"/>
      <c r="P71" s="100"/>
      <c r="Q71" s="97"/>
      <c r="R71" s="100"/>
      <c r="S71" s="97"/>
      <c r="T71" s="100"/>
      <c r="U71" s="97">
        <v>12</v>
      </c>
      <c r="V71" s="11"/>
    </row>
    <row r="72" spans="1:22" s="8" customFormat="1" ht="15">
      <c r="A72" s="96" t="s">
        <v>156</v>
      </c>
      <c r="B72" s="96" t="s">
        <v>155</v>
      </c>
      <c r="C72" s="115" t="s">
        <v>157</v>
      </c>
      <c r="D72" s="97">
        <f>SUM(D73:D74)</f>
        <v>9</v>
      </c>
      <c r="E72" s="97">
        <f>SUM(E73:E74)</f>
        <v>324</v>
      </c>
      <c r="F72" s="105"/>
      <c r="G72" s="98"/>
      <c r="H72" s="105"/>
      <c r="I72" s="97"/>
      <c r="J72" s="100"/>
      <c r="K72" s="97"/>
      <c r="L72" s="100"/>
      <c r="M72" s="97"/>
      <c r="N72" s="100"/>
      <c r="O72" s="97"/>
      <c r="P72" s="100"/>
      <c r="Q72" s="97"/>
      <c r="R72" s="100"/>
      <c r="S72" s="97"/>
      <c r="T72" s="100"/>
      <c r="U72" s="97"/>
      <c r="V72" s="11"/>
    </row>
    <row r="73" spans="1:22" s="8" customFormat="1" ht="15">
      <c r="A73" s="103"/>
      <c r="B73" s="104" t="s">
        <v>133</v>
      </c>
      <c r="C73" s="100"/>
      <c r="D73" s="100">
        <f>U73</f>
        <v>3</v>
      </c>
      <c r="E73" s="100">
        <f t="shared" ref="E73" si="15">D73*36</f>
        <v>108</v>
      </c>
      <c r="F73" s="105"/>
      <c r="G73" s="98"/>
      <c r="H73" s="100"/>
      <c r="I73" s="97"/>
      <c r="J73" s="100"/>
      <c r="K73" s="97"/>
      <c r="L73" s="100"/>
      <c r="M73" s="97"/>
      <c r="N73" s="100"/>
      <c r="O73" s="97"/>
      <c r="P73" s="100"/>
      <c r="Q73" s="97"/>
      <c r="R73" s="100"/>
      <c r="S73" s="97"/>
      <c r="T73" s="100"/>
      <c r="U73" s="97">
        <v>3</v>
      </c>
      <c r="V73" s="11"/>
    </row>
    <row r="74" spans="1:22" s="8" customFormat="1" ht="15">
      <c r="A74" s="103"/>
      <c r="B74" s="104" t="s">
        <v>134</v>
      </c>
      <c r="C74" s="100"/>
      <c r="D74" s="100">
        <f>U74</f>
        <v>6</v>
      </c>
      <c r="E74" s="100">
        <f>D74*36</f>
        <v>216</v>
      </c>
      <c r="F74" s="105"/>
      <c r="G74" s="98"/>
      <c r="H74" s="100"/>
      <c r="I74" s="97"/>
      <c r="J74" s="100"/>
      <c r="K74" s="97"/>
      <c r="L74" s="100"/>
      <c r="M74" s="97"/>
      <c r="N74" s="100"/>
      <c r="O74" s="97"/>
      <c r="P74" s="100"/>
      <c r="Q74" s="97"/>
      <c r="R74" s="100"/>
      <c r="S74" s="97"/>
      <c r="T74" s="100"/>
      <c r="U74" s="97">
        <v>6</v>
      </c>
      <c r="V74" s="11"/>
    </row>
    <row r="75" spans="1:22" s="8" customFormat="1" ht="15">
      <c r="A75" s="103"/>
      <c r="B75" s="101" t="s">
        <v>135</v>
      </c>
      <c r="C75" s="97">
        <v>240</v>
      </c>
      <c r="D75" s="97">
        <f>SUM(D11,D69,D72)</f>
        <v>240</v>
      </c>
      <c r="E75" s="97">
        <f>SUM(E11,E69,E72)</f>
        <v>8640</v>
      </c>
      <c r="F75" s="105">
        <f t="shared" ref="F75:U75" si="16">SUM(F13:F74)</f>
        <v>26</v>
      </c>
      <c r="G75" s="98">
        <f t="shared" si="16"/>
        <v>30</v>
      </c>
      <c r="H75" s="105">
        <f t="shared" si="16"/>
        <v>22</v>
      </c>
      <c r="I75" s="98">
        <f t="shared" si="16"/>
        <v>30</v>
      </c>
      <c r="J75" s="105">
        <f t="shared" si="16"/>
        <v>25</v>
      </c>
      <c r="K75" s="98">
        <f t="shared" si="16"/>
        <v>30</v>
      </c>
      <c r="L75" s="105">
        <f t="shared" si="16"/>
        <v>25</v>
      </c>
      <c r="M75" s="98">
        <f t="shared" si="16"/>
        <v>30</v>
      </c>
      <c r="N75" s="105">
        <f t="shared" si="16"/>
        <v>24</v>
      </c>
      <c r="O75" s="98">
        <f t="shared" si="16"/>
        <v>30</v>
      </c>
      <c r="P75" s="105">
        <f t="shared" si="16"/>
        <v>21</v>
      </c>
      <c r="Q75" s="98">
        <f t="shared" si="16"/>
        <v>30</v>
      </c>
      <c r="R75" s="105">
        <f t="shared" si="16"/>
        <v>23</v>
      </c>
      <c r="S75" s="98">
        <f t="shared" si="16"/>
        <v>30</v>
      </c>
      <c r="T75" s="105">
        <f t="shared" si="16"/>
        <v>6</v>
      </c>
      <c r="U75" s="98">
        <f t="shared" si="16"/>
        <v>30</v>
      </c>
      <c r="V75" s="14">
        <f>(T75+R75+P75+N75+L75+J75+H75+F75)/8</f>
        <v>21.5</v>
      </c>
    </row>
    <row r="76" spans="1:22" s="7" customFormat="1">
      <c r="G76" s="45"/>
      <c r="I76" s="45"/>
      <c r="K76" s="45"/>
      <c r="M76" s="45"/>
      <c r="O76" s="45"/>
      <c r="Q76" s="45"/>
      <c r="S76" s="45"/>
      <c r="U76" s="45"/>
    </row>
    <row r="77" spans="1:22" s="7" customFormat="1">
      <c r="A77" s="3" t="s">
        <v>136</v>
      </c>
      <c r="B77" s="4"/>
      <c r="C77" s="88"/>
      <c r="D77" s="88"/>
      <c r="E77" s="88"/>
      <c r="F77" s="88"/>
      <c r="G77" s="90"/>
      <c r="H77" s="88"/>
      <c r="I77" s="90"/>
      <c r="J77" s="88"/>
      <c r="K77" s="90"/>
      <c r="L77" s="88"/>
      <c r="M77" s="90"/>
      <c r="N77" s="88"/>
      <c r="O77" s="90"/>
      <c r="P77" s="88"/>
      <c r="Q77" s="90"/>
      <c r="R77" s="88"/>
      <c r="S77" s="90"/>
      <c r="T77" s="88"/>
      <c r="U77" s="90"/>
    </row>
    <row r="78" spans="1:22" s="7" customFormat="1">
      <c r="A78" s="3" t="s">
        <v>272</v>
      </c>
      <c r="B78" s="46"/>
      <c r="C78" s="88"/>
      <c r="D78" s="88"/>
      <c r="E78" s="88"/>
      <c r="F78" s="88"/>
      <c r="G78" s="90"/>
      <c r="H78" s="88"/>
      <c r="I78" s="90"/>
      <c r="J78" s="88"/>
      <c r="K78" s="90"/>
      <c r="L78" s="88"/>
      <c r="M78" s="90"/>
      <c r="N78" s="88"/>
      <c r="O78" s="90"/>
      <c r="P78" s="88"/>
      <c r="Q78" s="90"/>
      <c r="R78" s="88"/>
      <c r="S78" s="90"/>
      <c r="T78" s="88"/>
      <c r="U78" s="90"/>
    </row>
    <row r="79" spans="1:22" s="7" customFormat="1">
      <c r="B79" s="47"/>
      <c r="C79" s="88"/>
      <c r="D79" s="88"/>
      <c r="E79" s="88"/>
      <c r="F79" s="88"/>
      <c r="G79" s="90"/>
      <c r="H79" s="88"/>
      <c r="I79" s="90"/>
      <c r="J79" s="88"/>
      <c r="K79" s="90"/>
      <c r="L79" s="88"/>
      <c r="M79" s="90"/>
      <c r="N79" s="88"/>
      <c r="O79" s="90"/>
      <c r="P79" s="88"/>
      <c r="Q79" s="90"/>
      <c r="R79" s="88"/>
      <c r="S79" s="90"/>
      <c r="T79" s="88"/>
      <c r="U79" s="90"/>
    </row>
    <row r="80" spans="1:22" s="67" customFormat="1">
      <c r="A80" s="48" t="s">
        <v>137</v>
      </c>
      <c r="B80" s="48"/>
      <c r="C80" s="50" t="s">
        <v>138</v>
      </c>
      <c r="D80" s="50"/>
      <c r="E80" s="50"/>
      <c r="F80" s="50"/>
      <c r="G80" s="48" t="s">
        <v>139</v>
      </c>
      <c r="H80" s="51"/>
      <c r="I80" s="51"/>
      <c r="J80" s="51"/>
      <c r="K80" s="51"/>
      <c r="L80" s="49"/>
      <c r="M80" s="51"/>
      <c r="N80" s="51"/>
      <c r="O80" s="50"/>
      <c r="P80" s="50"/>
      <c r="Q80" s="48"/>
      <c r="R80" s="52"/>
      <c r="S80" s="48" t="s">
        <v>140</v>
      </c>
      <c r="T80" s="48"/>
      <c r="U80" s="48"/>
      <c r="V80" s="48"/>
    </row>
    <row r="81" spans="1:23" s="67" customFormat="1">
      <c r="A81" s="48"/>
      <c r="B81" s="68"/>
      <c r="C81" s="50"/>
      <c r="D81" s="50"/>
      <c r="E81" s="50"/>
      <c r="F81" s="50"/>
      <c r="G81" s="45"/>
      <c r="H81" s="49"/>
      <c r="I81" s="49"/>
      <c r="J81" s="49"/>
      <c r="K81" s="49"/>
      <c r="L81" s="49"/>
      <c r="M81" s="49"/>
      <c r="N81" s="49"/>
      <c r="O81" s="50"/>
      <c r="P81" s="50"/>
      <c r="Q81" s="48"/>
      <c r="R81" s="57"/>
      <c r="S81" s="52"/>
      <c r="T81" s="48"/>
      <c r="U81" s="48"/>
      <c r="V81" s="48"/>
    </row>
    <row r="82" spans="1:23" s="67" customFormat="1">
      <c r="A82" s="48" t="s">
        <v>141</v>
      </c>
      <c r="B82" s="45"/>
      <c r="C82" s="50" t="s">
        <v>221</v>
      </c>
      <c r="D82" s="53"/>
      <c r="E82" s="90"/>
      <c r="F82" s="45"/>
      <c r="G82" s="53" t="s">
        <v>142</v>
      </c>
      <c r="H82" s="45"/>
      <c r="I82" s="53"/>
      <c r="J82" s="90"/>
      <c r="K82" s="90"/>
      <c r="L82" s="90"/>
      <c r="M82" s="90"/>
      <c r="N82" s="90"/>
      <c r="O82" s="45"/>
      <c r="P82" s="45"/>
      <c r="Q82" s="90"/>
      <c r="R82" s="90"/>
      <c r="S82" s="45" t="s">
        <v>143</v>
      </c>
      <c r="T82" s="55"/>
      <c r="U82" s="55"/>
      <c r="V82" s="69"/>
    </row>
    <row r="83" spans="1:23">
      <c r="A83" s="6"/>
      <c r="B83" s="47"/>
      <c r="C83" s="5"/>
      <c r="D83" s="88"/>
      <c r="E83" s="88"/>
      <c r="F83" s="7"/>
      <c r="G83" s="53"/>
      <c r="H83" s="7"/>
      <c r="I83" s="45"/>
      <c r="J83" s="7"/>
      <c r="K83" s="45"/>
      <c r="L83" s="196"/>
      <c r="M83" s="196"/>
      <c r="N83" s="196"/>
      <c r="O83" s="196"/>
      <c r="P83" s="196"/>
      <c r="Q83" s="196"/>
      <c r="R83" s="7"/>
      <c r="S83" s="57"/>
      <c r="T83" s="7"/>
      <c r="U83" s="45"/>
      <c r="V83" s="56"/>
    </row>
    <row r="84" spans="1:23">
      <c r="A84" s="7"/>
      <c r="B84" s="47"/>
      <c r="C84" s="88"/>
      <c r="D84" s="88"/>
      <c r="E84" s="88"/>
      <c r="F84" s="196"/>
      <c r="G84" s="196"/>
      <c r="H84" s="196"/>
      <c r="I84" s="196"/>
      <c r="J84" s="196"/>
      <c r="K84" s="196"/>
      <c r="L84" s="196"/>
      <c r="M84" s="196"/>
      <c r="N84" s="196"/>
      <c r="O84" s="196"/>
      <c r="P84" s="196"/>
      <c r="Q84" s="196"/>
      <c r="R84" s="196"/>
      <c r="S84" s="196"/>
      <c r="T84" s="196"/>
      <c r="U84" s="196"/>
      <c r="V84" s="56"/>
    </row>
    <row r="85" spans="1:23">
      <c r="A85" s="7"/>
      <c r="B85" s="47"/>
      <c r="C85" s="88"/>
      <c r="D85" s="88"/>
      <c r="E85" s="88"/>
      <c r="F85" s="196"/>
      <c r="G85" s="196"/>
      <c r="H85" s="196"/>
      <c r="I85" s="196"/>
      <c r="J85" s="196"/>
      <c r="K85" s="196"/>
      <c r="L85" s="196"/>
      <c r="M85" s="196"/>
      <c r="N85" s="196"/>
      <c r="O85" s="196"/>
      <c r="P85" s="196"/>
      <c r="Q85" s="196"/>
      <c r="R85" s="196"/>
      <c r="S85" s="196"/>
      <c r="T85" s="196"/>
      <c r="U85" s="196"/>
      <c r="V85" s="56"/>
    </row>
    <row r="86" spans="1:23">
      <c r="A86" s="58"/>
      <c r="B86" s="58"/>
      <c r="C86" s="58"/>
      <c r="D86" s="58"/>
      <c r="E86" s="58"/>
      <c r="F86" s="58"/>
      <c r="G86" s="59"/>
      <c r="H86" s="58"/>
      <c r="I86" s="59"/>
      <c r="J86" s="58"/>
      <c r="K86" s="59"/>
      <c r="L86" s="58"/>
      <c r="M86" s="59"/>
      <c r="N86" s="58"/>
      <c r="O86" s="59"/>
      <c r="P86" s="58"/>
      <c r="Q86" s="59"/>
      <c r="R86" s="58"/>
      <c r="S86" s="59"/>
      <c r="T86" s="58"/>
      <c r="U86" s="59"/>
      <c r="V86" s="58"/>
      <c r="W86" s="58"/>
    </row>
    <row r="87" spans="1:23">
      <c r="A87" s="58"/>
      <c r="B87" s="58"/>
      <c r="C87" s="58"/>
      <c r="D87" s="58"/>
      <c r="E87" s="58"/>
      <c r="F87" s="58"/>
      <c r="G87" s="59"/>
      <c r="H87" s="58"/>
      <c r="I87" s="59"/>
      <c r="J87" s="58"/>
      <c r="K87" s="59"/>
      <c r="L87" s="58"/>
      <c r="M87" s="59"/>
      <c r="N87" s="58"/>
      <c r="O87" s="59"/>
      <c r="P87" s="58"/>
      <c r="Q87" s="59"/>
      <c r="R87" s="58"/>
      <c r="S87" s="59"/>
      <c r="T87" s="58"/>
      <c r="U87" s="59"/>
      <c r="V87" s="58"/>
      <c r="W87" s="58"/>
    </row>
    <row r="88" spans="1:23">
      <c r="A88" s="58"/>
      <c r="B88" s="58"/>
      <c r="C88" s="58"/>
      <c r="D88" s="58"/>
      <c r="E88" s="58"/>
      <c r="F88" s="58"/>
      <c r="G88" s="59"/>
      <c r="H88" s="58"/>
      <c r="I88" s="59"/>
      <c r="J88" s="58"/>
      <c r="K88" s="59"/>
      <c r="L88" s="58"/>
      <c r="M88" s="59"/>
      <c r="N88" s="58"/>
      <c r="O88" s="59"/>
      <c r="P88" s="58"/>
      <c r="Q88" s="59"/>
      <c r="R88" s="58"/>
      <c r="S88" s="59"/>
      <c r="T88" s="58"/>
      <c r="U88" s="59"/>
      <c r="V88" s="58"/>
      <c r="W88" s="58"/>
    </row>
    <row r="89" spans="1:23">
      <c r="A89" s="58"/>
      <c r="B89" s="58"/>
      <c r="C89" s="58"/>
      <c r="D89" s="58"/>
      <c r="E89" s="58"/>
      <c r="F89" s="58"/>
      <c r="G89" s="59"/>
      <c r="H89" s="58"/>
      <c r="I89" s="59"/>
      <c r="J89" s="58"/>
      <c r="K89" s="59"/>
      <c r="L89" s="58"/>
      <c r="M89" s="59"/>
      <c r="N89" s="58"/>
      <c r="O89" s="59"/>
      <c r="P89" s="58"/>
      <c r="Q89" s="59"/>
      <c r="R89" s="58"/>
      <c r="S89" s="59"/>
      <c r="T89" s="58"/>
      <c r="U89" s="59"/>
      <c r="V89" s="58"/>
      <c r="W89" s="58"/>
    </row>
    <row r="90" spans="1:23">
      <c r="A90" s="58"/>
      <c r="B90" s="58"/>
      <c r="C90" s="58"/>
      <c r="D90" s="58"/>
      <c r="E90" s="58"/>
      <c r="F90" s="58"/>
      <c r="G90" s="59"/>
      <c r="H90" s="58"/>
      <c r="I90" s="59"/>
      <c r="J90" s="58"/>
      <c r="K90" s="59"/>
      <c r="L90" s="58"/>
      <c r="M90" s="59"/>
      <c r="N90" s="58"/>
      <c r="O90" s="59"/>
      <c r="P90" s="58"/>
      <c r="Q90" s="59"/>
      <c r="R90" s="58"/>
      <c r="S90" s="59"/>
      <c r="T90" s="58"/>
      <c r="U90" s="59"/>
      <c r="V90" s="58"/>
      <c r="W90" s="58"/>
    </row>
    <row r="91" spans="1:23">
      <c r="A91" s="58"/>
      <c r="B91" s="58"/>
      <c r="C91" s="58"/>
      <c r="D91" s="58"/>
      <c r="E91" s="58"/>
      <c r="F91" s="58"/>
      <c r="G91" s="59"/>
      <c r="H91" s="58"/>
      <c r="I91" s="59"/>
      <c r="J91" s="58"/>
      <c r="K91" s="59"/>
      <c r="L91" s="58"/>
      <c r="M91" s="59"/>
      <c r="N91" s="58"/>
      <c r="O91" s="59"/>
      <c r="P91" s="58"/>
      <c r="Q91" s="59"/>
      <c r="R91" s="58"/>
      <c r="S91" s="59"/>
      <c r="T91" s="58"/>
      <c r="U91" s="59"/>
      <c r="V91" s="58"/>
      <c r="W91" s="58"/>
    </row>
    <row r="92" spans="1:23">
      <c r="A92" s="58"/>
      <c r="B92" s="58"/>
      <c r="C92" s="58"/>
      <c r="D92" s="58"/>
      <c r="E92" s="58"/>
      <c r="F92" s="58"/>
      <c r="G92" s="59"/>
      <c r="H92" s="58"/>
      <c r="I92" s="59"/>
      <c r="J92" s="58"/>
      <c r="K92" s="59"/>
      <c r="L92" s="58"/>
      <c r="M92" s="59"/>
      <c r="N92" s="58"/>
      <c r="O92" s="59"/>
      <c r="P92" s="58"/>
      <c r="Q92" s="59"/>
      <c r="R92" s="58"/>
      <c r="S92" s="59"/>
      <c r="T92" s="58"/>
      <c r="U92" s="59"/>
      <c r="V92" s="58"/>
      <c r="W92" s="58"/>
    </row>
    <row r="93" spans="1:23" s="7" customFormat="1">
      <c r="A93" s="90"/>
      <c r="B93" s="60"/>
      <c r="C93" s="88"/>
      <c r="D93" s="88"/>
      <c r="E93" s="88"/>
      <c r="F93" s="206"/>
      <c r="G93" s="206"/>
      <c r="H93" s="207"/>
      <c r="I93" s="207"/>
      <c r="J93" s="207"/>
      <c r="K93" s="207"/>
      <c r="L93" s="207"/>
      <c r="M93" s="207"/>
      <c r="N93" s="207"/>
      <c r="O93" s="196"/>
      <c r="P93" s="206"/>
      <c r="Q93" s="206"/>
      <c r="R93" s="196"/>
      <c r="S93" s="196"/>
      <c r="T93" s="196"/>
      <c r="U93" s="196"/>
    </row>
    <row r="94" spans="1:23" s="7" customFormat="1">
      <c r="B94" s="61"/>
      <c r="C94" s="88"/>
      <c r="D94" s="88"/>
      <c r="E94" s="88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6"/>
      <c r="S94" s="196"/>
      <c r="T94" s="196"/>
      <c r="U94" s="196"/>
    </row>
    <row r="95" spans="1:23" s="7" customFormat="1">
      <c r="B95" s="61"/>
      <c r="C95" s="88"/>
      <c r="D95" s="88"/>
      <c r="E95" s="88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6"/>
      <c r="S95" s="196"/>
      <c r="T95" s="196"/>
      <c r="U95" s="196"/>
    </row>
    <row r="96" spans="1:23" s="7" customFormat="1">
      <c r="A96" s="90"/>
      <c r="B96" s="62"/>
      <c r="C96" s="88"/>
      <c r="D96" s="88"/>
      <c r="E96" s="88"/>
      <c r="F96" s="206"/>
      <c r="G96" s="206"/>
      <c r="H96" s="207"/>
      <c r="I96" s="207"/>
      <c r="J96" s="207"/>
      <c r="K96" s="207"/>
      <c r="L96" s="207"/>
      <c r="M96" s="208"/>
      <c r="N96" s="207"/>
      <c r="O96" s="208"/>
      <c r="P96" s="206"/>
      <c r="Q96" s="206"/>
      <c r="R96" s="196"/>
      <c r="S96" s="196"/>
      <c r="T96" s="196"/>
      <c r="U96" s="196"/>
      <c r="V96" s="88"/>
    </row>
    <row r="97" spans="1:111" s="7" customFormat="1">
      <c r="A97" s="90"/>
      <c r="B97" s="89"/>
      <c r="C97" s="88"/>
      <c r="D97" s="88"/>
      <c r="E97" s="88"/>
      <c r="F97" s="206"/>
      <c r="G97" s="206"/>
      <c r="H97" s="207"/>
      <c r="I97" s="207"/>
      <c r="J97" s="207"/>
      <c r="K97" s="207"/>
      <c r="L97" s="207"/>
      <c r="M97" s="207"/>
      <c r="N97" s="207"/>
      <c r="O97" s="196"/>
      <c r="P97" s="206"/>
      <c r="Q97" s="206"/>
      <c r="R97" s="196"/>
      <c r="S97" s="196"/>
      <c r="T97" s="196"/>
      <c r="U97" s="196"/>
      <c r="V97" s="88"/>
      <c r="Y97" s="45"/>
    </row>
    <row r="98" spans="1:111" s="7" customFormat="1">
      <c r="B98" s="47"/>
      <c r="C98" s="88"/>
      <c r="D98" s="88"/>
      <c r="E98" s="88"/>
      <c r="F98" s="196"/>
      <c r="G98" s="196"/>
      <c r="H98" s="196"/>
      <c r="I98" s="196"/>
      <c r="J98" s="196"/>
      <c r="K98" s="196"/>
      <c r="L98" s="196"/>
      <c r="M98" s="196"/>
      <c r="N98" s="196"/>
      <c r="O98" s="196"/>
      <c r="P98" s="196"/>
      <c r="Q98" s="196"/>
      <c r="R98" s="196"/>
      <c r="S98" s="196"/>
      <c r="T98" s="196"/>
      <c r="U98" s="196"/>
      <c r="V98" s="54"/>
    </row>
    <row r="99" spans="1:111" s="7" customFormat="1">
      <c r="B99" s="47"/>
      <c r="C99" s="88"/>
      <c r="D99" s="88"/>
      <c r="E99" s="88"/>
      <c r="F99" s="196"/>
      <c r="G99" s="196"/>
      <c r="H99" s="196"/>
      <c r="I99" s="196"/>
      <c r="J99" s="196"/>
      <c r="K99" s="196"/>
      <c r="L99" s="196"/>
      <c r="M99" s="196"/>
      <c r="N99" s="196"/>
      <c r="O99" s="196"/>
      <c r="P99" s="196"/>
      <c r="Q99" s="196"/>
      <c r="R99" s="196"/>
      <c r="S99" s="196"/>
      <c r="T99" s="196"/>
      <c r="U99" s="196"/>
    </row>
    <row r="100" spans="1:111" s="7" customFormat="1">
      <c r="B100" s="47"/>
      <c r="C100" s="88"/>
      <c r="D100" s="88"/>
      <c r="E100" s="88"/>
      <c r="F100" s="196"/>
      <c r="G100" s="196"/>
      <c r="H100" s="196"/>
      <c r="I100" s="196"/>
      <c r="J100" s="196"/>
      <c r="K100" s="196"/>
      <c r="L100" s="196"/>
      <c r="M100" s="196"/>
      <c r="N100" s="196"/>
      <c r="O100" s="196"/>
      <c r="P100" s="196"/>
      <c r="Q100" s="196"/>
      <c r="R100" s="196"/>
      <c r="S100" s="196"/>
      <c r="T100" s="196"/>
      <c r="U100" s="196"/>
    </row>
    <row r="101" spans="1:111" s="7" customFormat="1">
      <c r="B101" s="47"/>
      <c r="C101" s="88"/>
      <c r="D101" s="88"/>
      <c r="E101" s="88"/>
      <c r="F101" s="196"/>
      <c r="G101" s="196"/>
      <c r="H101" s="196"/>
      <c r="I101" s="196"/>
      <c r="J101" s="196"/>
      <c r="K101" s="196"/>
      <c r="L101" s="196"/>
      <c r="M101" s="196"/>
      <c r="N101" s="196"/>
      <c r="O101" s="196"/>
      <c r="P101" s="196"/>
      <c r="Q101" s="196"/>
      <c r="R101" s="196"/>
      <c r="S101" s="196"/>
      <c r="T101" s="196"/>
      <c r="U101" s="196"/>
    </row>
    <row r="102" spans="1:111" s="7" customFormat="1">
      <c r="B102" s="47"/>
      <c r="C102" s="88"/>
      <c r="D102" s="88"/>
      <c r="E102" s="88"/>
      <c r="F102" s="196"/>
      <c r="G102" s="196"/>
      <c r="H102" s="196"/>
      <c r="I102" s="196"/>
      <c r="J102" s="196"/>
      <c r="K102" s="196"/>
      <c r="L102" s="196"/>
      <c r="M102" s="196"/>
      <c r="N102" s="196"/>
      <c r="O102" s="196"/>
      <c r="P102" s="196"/>
      <c r="Q102" s="196"/>
      <c r="R102" s="196"/>
      <c r="S102" s="196"/>
      <c r="T102" s="196"/>
      <c r="U102" s="196"/>
      <c r="Y102" s="45"/>
    </row>
    <row r="103" spans="1:111" s="7" customFormat="1">
      <c r="B103" s="47"/>
      <c r="C103" s="88"/>
      <c r="D103" s="88"/>
      <c r="E103" s="88"/>
      <c r="F103" s="196"/>
      <c r="G103" s="196"/>
      <c r="H103" s="196"/>
      <c r="I103" s="196"/>
      <c r="J103" s="196"/>
      <c r="K103" s="196"/>
      <c r="L103" s="196"/>
      <c r="M103" s="196"/>
      <c r="N103" s="196"/>
      <c r="O103" s="196"/>
      <c r="P103" s="196"/>
      <c r="Q103" s="196"/>
      <c r="R103" s="196"/>
      <c r="S103" s="196"/>
      <c r="T103" s="196"/>
      <c r="U103" s="196"/>
      <c r="Y103" s="45"/>
      <c r="BS103" s="60"/>
      <c r="BT103" s="60"/>
      <c r="BU103" s="60"/>
      <c r="BV103" s="60"/>
      <c r="BW103" s="60"/>
      <c r="BX103" s="60"/>
      <c r="BY103" s="60"/>
      <c r="BZ103" s="60"/>
      <c r="CA103" s="60"/>
      <c r="CB103" s="60"/>
      <c r="CC103" s="60"/>
      <c r="CD103" s="88"/>
      <c r="CE103" s="88"/>
      <c r="CF103" s="88"/>
      <c r="CG103" s="88"/>
      <c r="CH103" s="88"/>
      <c r="CI103" s="88"/>
      <c r="CJ103" s="88"/>
      <c r="CK103" s="88"/>
      <c r="CL103" s="88"/>
      <c r="CM103" s="90"/>
      <c r="CN103" s="90"/>
      <c r="CO103" s="90"/>
      <c r="CP103" s="90"/>
      <c r="CQ103" s="90"/>
      <c r="CR103" s="90"/>
      <c r="CS103" s="90"/>
      <c r="CT103" s="90"/>
      <c r="CU103" s="90"/>
      <c r="CV103" s="90"/>
      <c r="CW103" s="90"/>
      <c r="CX103" s="90"/>
      <c r="CY103" s="90"/>
      <c r="CZ103" s="90"/>
      <c r="DA103" s="90"/>
      <c r="DB103" s="88"/>
      <c r="DC103" s="88"/>
      <c r="DD103" s="88"/>
      <c r="DE103" s="88"/>
      <c r="DF103" s="88"/>
      <c r="DG103" s="88"/>
    </row>
    <row r="104" spans="1:111" s="7" customFormat="1">
      <c r="B104" s="47"/>
      <c r="C104" s="88"/>
      <c r="D104" s="88"/>
      <c r="E104" s="88"/>
      <c r="F104" s="196"/>
      <c r="G104" s="196"/>
      <c r="H104" s="196"/>
      <c r="I104" s="196"/>
      <c r="J104" s="196"/>
      <c r="K104" s="196"/>
      <c r="L104" s="196"/>
      <c r="M104" s="196"/>
      <c r="N104" s="196"/>
      <c r="O104" s="196"/>
      <c r="P104" s="196"/>
      <c r="Q104" s="196"/>
      <c r="R104" s="196"/>
      <c r="S104" s="196"/>
      <c r="T104" s="196"/>
      <c r="U104" s="196"/>
    </row>
    <row r="105" spans="1:111" s="7" customFormat="1">
      <c r="A105" s="47"/>
      <c r="B105" s="47"/>
      <c r="C105" s="88"/>
      <c r="D105" s="88"/>
      <c r="E105" s="88"/>
      <c r="F105" s="196"/>
      <c r="G105" s="196"/>
      <c r="H105" s="196"/>
      <c r="I105" s="196"/>
      <c r="J105" s="196"/>
      <c r="K105" s="196"/>
      <c r="L105" s="196"/>
      <c r="M105" s="196"/>
      <c r="N105" s="196"/>
      <c r="O105" s="196"/>
      <c r="P105" s="196"/>
      <c r="Q105" s="196"/>
      <c r="R105" s="196"/>
      <c r="S105" s="196"/>
      <c r="T105" s="196"/>
      <c r="U105" s="196"/>
      <c r="Y105" s="45"/>
    </row>
    <row r="106" spans="1:111" s="7" customFormat="1">
      <c r="B106" s="47"/>
      <c r="C106" s="88"/>
      <c r="D106" s="88"/>
      <c r="E106" s="88"/>
      <c r="F106" s="196"/>
      <c r="G106" s="196"/>
      <c r="H106" s="196"/>
      <c r="I106" s="196"/>
      <c r="J106" s="196"/>
      <c r="K106" s="196"/>
      <c r="L106" s="196"/>
      <c r="M106" s="196"/>
      <c r="N106" s="196"/>
      <c r="O106" s="196"/>
      <c r="P106" s="196"/>
      <c r="Q106" s="196"/>
      <c r="R106" s="196"/>
      <c r="S106" s="196"/>
      <c r="T106" s="196"/>
      <c r="U106" s="196"/>
    </row>
    <row r="107" spans="1:111" s="7" customFormat="1">
      <c r="B107" s="47"/>
      <c r="C107" s="88"/>
      <c r="D107" s="88"/>
      <c r="E107" s="88"/>
      <c r="F107" s="196"/>
      <c r="G107" s="196"/>
      <c r="H107" s="196"/>
      <c r="I107" s="196"/>
      <c r="J107" s="196"/>
      <c r="K107" s="196"/>
      <c r="L107" s="196"/>
      <c r="M107" s="196"/>
      <c r="N107" s="196"/>
      <c r="O107" s="196"/>
      <c r="P107" s="196"/>
      <c r="Q107" s="196"/>
      <c r="R107" s="196"/>
      <c r="S107" s="196"/>
      <c r="T107" s="196"/>
      <c r="U107" s="196"/>
    </row>
    <row r="108" spans="1:111" s="7" customFormat="1">
      <c r="B108" s="61"/>
      <c r="C108" s="88"/>
      <c r="D108" s="88"/>
      <c r="E108" s="88"/>
      <c r="F108" s="196"/>
      <c r="G108" s="196"/>
      <c r="H108" s="196"/>
      <c r="I108" s="196"/>
      <c r="J108" s="196"/>
      <c r="K108" s="196"/>
      <c r="L108" s="196"/>
      <c r="M108" s="196"/>
      <c r="N108" s="196"/>
      <c r="O108" s="196"/>
      <c r="P108" s="196"/>
      <c r="Q108" s="196"/>
      <c r="R108" s="196"/>
      <c r="S108" s="196"/>
      <c r="T108" s="196"/>
      <c r="U108" s="196"/>
      <c r="Y108" s="45"/>
    </row>
    <row r="109" spans="1:111" s="7" customFormat="1">
      <c r="A109" s="90"/>
      <c r="B109" s="62"/>
      <c r="C109" s="88"/>
      <c r="D109" s="88"/>
      <c r="E109" s="88"/>
      <c r="F109" s="206"/>
      <c r="G109" s="206"/>
      <c r="H109" s="207"/>
      <c r="I109" s="207"/>
      <c r="J109" s="207"/>
      <c r="K109" s="207"/>
      <c r="L109" s="207"/>
      <c r="M109" s="207"/>
      <c r="N109" s="207"/>
      <c r="O109" s="196"/>
      <c r="P109" s="206"/>
      <c r="Q109" s="206"/>
      <c r="R109" s="196"/>
      <c r="S109" s="196"/>
      <c r="T109" s="196"/>
      <c r="U109" s="196"/>
      <c r="Y109" s="45"/>
    </row>
    <row r="110" spans="1:111" s="7" customFormat="1">
      <c r="B110" s="47"/>
      <c r="C110" s="88"/>
      <c r="D110" s="88"/>
      <c r="E110" s="88"/>
      <c r="F110" s="196"/>
      <c r="G110" s="196"/>
      <c r="H110" s="196"/>
      <c r="I110" s="196"/>
      <c r="J110" s="196"/>
      <c r="K110" s="196"/>
      <c r="L110" s="196"/>
      <c r="M110" s="196"/>
      <c r="N110" s="196"/>
      <c r="O110" s="196"/>
      <c r="P110" s="196"/>
      <c r="Q110" s="196"/>
      <c r="R110" s="196"/>
      <c r="S110" s="196"/>
      <c r="T110" s="196"/>
      <c r="U110" s="196"/>
    </row>
    <row r="111" spans="1:111" s="7" customFormat="1">
      <c r="B111" s="47"/>
      <c r="C111" s="88"/>
      <c r="D111" s="88"/>
      <c r="E111" s="88"/>
      <c r="F111" s="196"/>
      <c r="G111" s="196"/>
      <c r="H111" s="196"/>
      <c r="I111" s="196"/>
      <c r="J111" s="196"/>
      <c r="K111" s="196"/>
      <c r="L111" s="196"/>
      <c r="M111" s="196"/>
      <c r="N111" s="196"/>
      <c r="O111" s="196"/>
      <c r="P111" s="196"/>
      <c r="Q111" s="196"/>
      <c r="R111" s="196"/>
      <c r="S111" s="196"/>
      <c r="T111" s="196"/>
      <c r="U111" s="196"/>
    </row>
    <row r="112" spans="1:111" s="7" customFormat="1">
      <c r="B112" s="61"/>
      <c r="C112" s="88"/>
      <c r="D112" s="88"/>
      <c r="E112" s="88"/>
      <c r="F112" s="196"/>
      <c r="G112" s="196"/>
      <c r="H112" s="196"/>
      <c r="I112" s="196"/>
      <c r="J112" s="196"/>
      <c r="K112" s="196"/>
      <c r="L112" s="196"/>
      <c r="M112" s="196"/>
      <c r="N112" s="196"/>
      <c r="O112" s="196"/>
      <c r="P112" s="196"/>
      <c r="Q112" s="196"/>
      <c r="R112" s="196"/>
      <c r="S112" s="196"/>
      <c r="T112" s="196"/>
      <c r="U112" s="196"/>
    </row>
    <row r="113" spans="1:25" s="7" customFormat="1">
      <c r="A113" s="90"/>
      <c r="B113" s="62"/>
      <c r="C113" s="88"/>
      <c r="D113" s="88"/>
      <c r="E113" s="88"/>
      <c r="F113" s="206"/>
      <c r="G113" s="206"/>
      <c r="H113" s="207"/>
      <c r="I113" s="207"/>
      <c r="J113" s="207"/>
      <c r="K113" s="207"/>
      <c r="L113" s="207"/>
      <c r="M113" s="207"/>
      <c r="N113" s="207"/>
      <c r="O113" s="196"/>
      <c r="P113" s="206"/>
      <c r="Q113" s="206"/>
      <c r="R113" s="196"/>
      <c r="S113" s="196"/>
      <c r="T113" s="196"/>
      <c r="U113" s="196"/>
    </row>
    <row r="114" spans="1:25" s="7" customFormat="1">
      <c r="B114" s="63"/>
      <c r="C114" s="88"/>
      <c r="D114" s="88"/>
      <c r="E114" s="88"/>
      <c r="F114" s="196"/>
      <c r="G114" s="196"/>
      <c r="H114" s="196"/>
      <c r="I114" s="196"/>
      <c r="J114" s="196"/>
      <c r="K114" s="196"/>
      <c r="L114" s="196"/>
      <c r="M114" s="196"/>
      <c r="N114" s="196"/>
      <c r="O114" s="196"/>
      <c r="P114" s="196"/>
      <c r="Q114" s="196"/>
      <c r="R114" s="196"/>
      <c r="S114" s="196"/>
      <c r="T114" s="196"/>
      <c r="U114" s="196"/>
    </row>
    <row r="115" spans="1:25" s="7" customFormat="1">
      <c r="B115" s="61"/>
      <c r="C115" s="88"/>
      <c r="D115" s="88"/>
      <c r="E115" s="88"/>
      <c r="F115" s="196"/>
      <c r="G115" s="196"/>
      <c r="H115" s="196"/>
      <c r="I115" s="196"/>
      <c r="J115" s="196"/>
      <c r="K115" s="196"/>
      <c r="L115" s="196"/>
      <c r="M115" s="196"/>
      <c r="N115" s="196"/>
      <c r="O115" s="196"/>
      <c r="P115" s="196"/>
      <c r="Q115" s="196"/>
      <c r="R115" s="196"/>
      <c r="S115" s="196"/>
      <c r="T115" s="196"/>
      <c r="U115" s="196"/>
    </row>
    <row r="116" spans="1:25" s="7" customFormat="1">
      <c r="B116" s="61"/>
      <c r="C116" s="88"/>
      <c r="D116" s="88"/>
      <c r="E116" s="88"/>
      <c r="F116" s="196"/>
      <c r="G116" s="196"/>
      <c r="H116" s="196"/>
      <c r="I116" s="196"/>
      <c r="J116" s="196"/>
      <c r="K116" s="196"/>
      <c r="L116" s="196"/>
      <c r="M116" s="196"/>
      <c r="N116" s="196"/>
      <c r="O116" s="196"/>
      <c r="P116" s="196"/>
      <c r="Q116" s="196"/>
      <c r="R116" s="196"/>
      <c r="S116" s="196"/>
      <c r="T116" s="196"/>
      <c r="U116" s="196"/>
    </row>
    <row r="117" spans="1:25" s="7" customFormat="1">
      <c r="B117" s="47"/>
      <c r="C117" s="88"/>
      <c r="D117" s="88"/>
      <c r="E117" s="88"/>
      <c r="F117" s="196"/>
      <c r="G117" s="196"/>
      <c r="H117" s="196"/>
      <c r="I117" s="196"/>
      <c r="J117" s="196"/>
      <c r="K117" s="196"/>
      <c r="L117" s="196"/>
      <c r="M117" s="196"/>
      <c r="N117" s="196"/>
      <c r="O117" s="196"/>
      <c r="P117" s="196"/>
      <c r="Q117" s="196"/>
      <c r="R117" s="196"/>
      <c r="S117" s="196"/>
      <c r="T117" s="196"/>
      <c r="U117" s="196"/>
    </row>
    <row r="118" spans="1:25" s="7" customFormat="1">
      <c r="A118" s="90"/>
      <c r="B118" s="89"/>
      <c r="C118" s="88"/>
      <c r="D118" s="88"/>
      <c r="E118" s="88"/>
      <c r="F118" s="206"/>
      <c r="G118" s="206"/>
      <c r="H118" s="207"/>
      <c r="I118" s="207"/>
      <c r="J118" s="207"/>
      <c r="K118" s="207"/>
      <c r="L118" s="207"/>
      <c r="M118" s="208"/>
      <c r="N118" s="207"/>
      <c r="O118" s="208"/>
      <c r="P118" s="206"/>
      <c r="Q118" s="206"/>
      <c r="R118" s="196"/>
      <c r="S118" s="196"/>
      <c r="T118" s="196"/>
      <c r="U118" s="196"/>
    </row>
    <row r="119" spans="1:25" s="7" customFormat="1">
      <c r="A119" s="90"/>
      <c r="B119" s="89"/>
      <c r="C119" s="88"/>
      <c r="D119" s="88"/>
      <c r="E119" s="88"/>
      <c r="F119" s="206"/>
      <c r="G119" s="206"/>
      <c r="H119" s="207"/>
      <c r="I119" s="207"/>
      <c r="J119" s="207"/>
      <c r="K119" s="207"/>
      <c r="L119" s="207"/>
      <c r="M119" s="208"/>
      <c r="N119" s="207"/>
      <c r="O119" s="208"/>
      <c r="P119" s="206"/>
      <c r="Q119" s="206"/>
      <c r="R119" s="196"/>
      <c r="S119" s="196"/>
      <c r="T119" s="196"/>
      <c r="U119" s="196"/>
    </row>
    <row r="120" spans="1:25" s="7" customFormat="1">
      <c r="B120" s="47"/>
      <c r="C120" s="88"/>
      <c r="D120" s="88"/>
      <c r="E120" s="88"/>
      <c r="F120" s="196"/>
      <c r="G120" s="196"/>
      <c r="H120" s="196"/>
      <c r="I120" s="196"/>
      <c r="J120" s="196"/>
      <c r="K120" s="196"/>
      <c r="L120" s="196"/>
      <c r="M120" s="196"/>
      <c r="N120" s="196"/>
      <c r="O120" s="208"/>
      <c r="P120" s="196"/>
      <c r="Q120" s="196"/>
      <c r="R120" s="196"/>
      <c r="S120" s="196"/>
      <c r="T120" s="196"/>
      <c r="U120" s="196"/>
    </row>
    <row r="121" spans="1:25" s="7" customFormat="1">
      <c r="B121" s="47"/>
      <c r="C121" s="88"/>
      <c r="D121" s="88"/>
      <c r="E121" s="88"/>
      <c r="F121" s="196"/>
      <c r="G121" s="196"/>
      <c r="H121" s="196"/>
      <c r="I121" s="196"/>
      <c r="J121" s="196"/>
      <c r="K121" s="196"/>
      <c r="L121" s="196"/>
      <c r="M121" s="196"/>
      <c r="N121" s="196"/>
      <c r="O121" s="208"/>
      <c r="P121" s="196"/>
      <c r="Q121" s="196"/>
      <c r="R121" s="196"/>
      <c r="S121" s="196"/>
      <c r="T121" s="196"/>
      <c r="U121" s="196"/>
      <c r="Y121" s="45"/>
    </row>
    <row r="122" spans="1:25" s="7" customFormat="1">
      <c r="B122" s="47"/>
      <c r="C122" s="88"/>
      <c r="D122" s="88"/>
      <c r="E122" s="88"/>
      <c r="F122" s="196"/>
      <c r="G122" s="196"/>
      <c r="H122" s="196"/>
      <c r="I122" s="196"/>
      <c r="J122" s="196"/>
      <c r="K122" s="196"/>
      <c r="L122" s="196"/>
      <c r="M122" s="196"/>
      <c r="N122" s="196"/>
      <c r="O122" s="208"/>
      <c r="P122" s="196"/>
      <c r="Q122" s="196"/>
      <c r="R122" s="196"/>
      <c r="S122" s="196"/>
      <c r="T122" s="196"/>
      <c r="U122" s="196"/>
    </row>
    <row r="123" spans="1:25" s="7" customFormat="1">
      <c r="B123" s="47"/>
      <c r="C123" s="88"/>
      <c r="D123" s="88"/>
      <c r="E123" s="88"/>
      <c r="F123" s="196"/>
      <c r="G123" s="196"/>
      <c r="H123" s="196"/>
      <c r="I123" s="196"/>
      <c r="J123" s="196"/>
      <c r="K123" s="196"/>
      <c r="L123" s="196"/>
      <c r="M123" s="196"/>
      <c r="N123" s="196"/>
      <c r="O123" s="208"/>
      <c r="P123" s="196"/>
      <c r="Q123" s="196"/>
      <c r="R123" s="196"/>
      <c r="S123" s="196"/>
      <c r="T123" s="196"/>
      <c r="U123" s="196"/>
    </row>
    <row r="124" spans="1:25" s="7" customFormat="1">
      <c r="B124" s="47"/>
      <c r="C124" s="88"/>
      <c r="D124" s="88"/>
      <c r="E124" s="88"/>
      <c r="F124" s="196"/>
      <c r="G124" s="196"/>
      <c r="H124" s="196"/>
      <c r="I124" s="196"/>
      <c r="J124" s="196"/>
      <c r="K124" s="196"/>
      <c r="L124" s="196"/>
      <c r="M124" s="196"/>
      <c r="N124" s="196"/>
      <c r="O124" s="208"/>
      <c r="P124" s="196"/>
      <c r="Q124" s="196"/>
      <c r="R124" s="196"/>
      <c r="S124" s="196"/>
      <c r="T124" s="196"/>
      <c r="U124" s="196"/>
    </row>
    <row r="125" spans="1:25" s="7" customFormat="1">
      <c r="B125" s="47"/>
      <c r="C125" s="88"/>
      <c r="D125" s="88"/>
      <c r="E125" s="88"/>
      <c r="F125" s="196"/>
      <c r="G125" s="196"/>
      <c r="H125" s="196"/>
      <c r="I125" s="196"/>
      <c r="J125" s="196"/>
      <c r="K125" s="196"/>
      <c r="L125" s="196"/>
      <c r="M125" s="196"/>
      <c r="N125" s="196"/>
      <c r="O125" s="208"/>
      <c r="P125" s="196"/>
      <c r="Q125" s="196"/>
      <c r="R125" s="196"/>
      <c r="S125" s="196"/>
      <c r="T125" s="196"/>
      <c r="U125" s="196"/>
      <c r="Y125" s="45"/>
    </row>
    <row r="126" spans="1:25" s="7" customFormat="1">
      <c r="B126" s="47"/>
      <c r="C126" s="88"/>
      <c r="D126" s="88"/>
      <c r="E126" s="88"/>
      <c r="F126" s="196"/>
      <c r="G126" s="196"/>
      <c r="H126" s="196"/>
      <c r="I126" s="196"/>
      <c r="J126" s="196"/>
      <c r="K126" s="196"/>
      <c r="L126" s="196"/>
      <c r="M126" s="196"/>
      <c r="N126" s="196"/>
      <c r="O126" s="208"/>
      <c r="P126" s="196"/>
      <c r="Q126" s="196"/>
      <c r="R126" s="196"/>
      <c r="S126" s="196"/>
      <c r="T126" s="196"/>
      <c r="U126" s="196"/>
    </row>
    <row r="127" spans="1:25" s="7" customFormat="1">
      <c r="A127" s="89"/>
      <c r="B127" s="89"/>
      <c r="C127" s="91"/>
      <c r="D127" s="91"/>
      <c r="E127" s="88"/>
      <c r="F127" s="196"/>
      <c r="G127" s="196"/>
      <c r="H127" s="206"/>
      <c r="I127" s="206"/>
      <c r="J127" s="206"/>
      <c r="K127" s="206"/>
      <c r="L127" s="206"/>
      <c r="M127" s="206"/>
      <c r="N127" s="206"/>
      <c r="O127" s="209"/>
      <c r="P127" s="206"/>
      <c r="Q127" s="206"/>
      <c r="R127" s="209"/>
      <c r="S127" s="209"/>
      <c r="T127" s="209"/>
      <c r="U127" s="209"/>
    </row>
    <row r="128" spans="1:25" s="7" customFormat="1">
      <c r="A128" s="47"/>
      <c r="B128" s="62"/>
      <c r="C128" s="91"/>
      <c r="D128" s="91"/>
      <c r="E128" s="88"/>
      <c r="F128" s="206"/>
      <c r="G128" s="206"/>
      <c r="H128" s="206"/>
      <c r="I128" s="206"/>
      <c r="J128" s="206"/>
      <c r="K128" s="206"/>
      <c r="L128" s="209"/>
      <c r="M128" s="209"/>
      <c r="N128" s="207"/>
      <c r="O128" s="210"/>
      <c r="P128" s="207"/>
      <c r="Q128" s="207"/>
      <c r="R128" s="209"/>
      <c r="S128" s="209"/>
      <c r="T128" s="209"/>
      <c r="U128" s="209"/>
    </row>
    <row r="129" spans="1:25" s="7" customFormat="1">
      <c r="A129" s="47"/>
      <c r="B129" s="47"/>
      <c r="C129" s="91"/>
      <c r="D129" s="91"/>
      <c r="E129" s="88"/>
      <c r="F129" s="196"/>
      <c r="G129" s="196"/>
      <c r="H129" s="196"/>
      <c r="I129" s="196"/>
      <c r="J129" s="64"/>
      <c r="K129" s="65"/>
      <c r="L129" s="209"/>
      <c r="M129" s="209"/>
      <c r="N129" s="196"/>
      <c r="O129" s="208"/>
      <c r="P129" s="64"/>
      <c r="Q129" s="65"/>
      <c r="R129" s="209"/>
      <c r="S129" s="209"/>
      <c r="T129" s="209"/>
      <c r="U129" s="209"/>
    </row>
    <row r="130" spans="1:25" s="7" customFormat="1">
      <c r="A130" s="47"/>
      <c r="B130" s="47"/>
      <c r="C130" s="91"/>
      <c r="D130" s="91"/>
      <c r="E130" s="88"/>
      <c r="F130" s="196"/>
      <c r="G130" s="196"/>
      <c r="H130" s="196"/>
      <c r="I130" s="196"/>
      <c r="J130" s="64"/>
      <c r="K130" s="65"/>
      <c r="L130" s="209"/>
      <c r="M130" s="209"/>
      <c r="N130" s="196"/>
      <c r="O130" s="208"/>
      <c r="P130" s="64"/>
      <c r="Q130" s="65"/>
      <c r="R130" s="209"/>
      <c r="S130" s="209"/>
      <c r="T130" s="209"/>
      <c r="U130" s="209"/>
      <c r="Y130" s="45"/>
    </row>
    <row r="131" spans="1:25" s="7" customFormat="1">
      <c r="A131" s="47"/>
      <c r="B131" s="47"/>
      <c r="C131" s="91"/>
      <c r="D131" s="91"/>
      <c r="E131" s="88"/>
      <c r="F131" s="196"/>
      <c r="G131" s="196"/>
      <c r="H131" s="196"/>
      <c r="I131" s="196"/>
      <c r="J131" s="64"/>
      <c r="K131" s="65"/>
      <c r="L131" s="209"/>
      <c r="M131" s="209"/>
      <c r="N131" s="196"/>
      <c r="O131" s="208"/>
      <c r="P131" s="64"/>
      <c r="Q131" s="65"/>
      <c r="R131" s="209"/>
      <c r="S131" s="209"/>
      <c r="T131" s="209"/>
      <c r="U131" s="209"/>
      <c r="Y131" s="45"/>
    </row>
    <row r="132" spans="1:25" s="7" customFormat="1">
      <c r="A132" s="47"/>
      <c r="B132" s="47"/>
      <c r="C132" s="91"/>
      <c r="D132" s="91"/>
      <c r="E132" s="88"/>
      <c r="F132" s="196"/>
      <c r="G132" s="196"/>
      <c r="H132" s="196"/>
      <c r="I132" s="196"/>
      <c r="J132" s="64"/>
      <c r="K132" s="65"/>
      <c r="L132" s="209"/>
      <c r="M132" s="209"/>
      <c r="N132" s="196"/>
      <c r="O132" s="208"/>
      <c r="P132" s="64"/>
      <c r="Q132" s="65"/>
      <c r="R132" s="209"/>
      <c r="S132" s="209"/>
      <c r="T132" s="209"/>
      <c r="U132" s="209"/>
    </row>
    <row r="133" spans="1:25" s="7" customFormat="1">
      <c r="A133" s="47"/>
      <c r="B133" s="47"/>
      <c r="C133" s="91"/>
      <c r="D133" s="91"/>
      <c r="E133" s="88"/>
      <c r="F133" s="196"/>
      <c r="G133" s="196"/>
      <c r="H133" s="196"/>
      <c r="I133" s="196"/>
      <c r="J133" s="64"/>
      <c r="K133" s="65"/>
      <c r="L133" s="209"/>
      <c r="M133" s="209"/>
      <c r="N133" s="196"/>
      <c r="O133" s="208"/>
      <c r="P133" s="64"/>
      <c r="Q133" s="65"/>
      <c r="R133" s="209"/>
      <c r="S133" s="209"/>
      <c r="T133" s="209"/>
      <c r="U133" s="209"/>
    </row>
    <row r="134" spans="1:25" s="7" customFormat="1">
      <c r="A134" s="47"/>
      <c r="B134" s="47"/>
      <c r="C134" s="91"/>
      <c r="D134" s="91"/>
      <c r="E134" s="88"/>
      <c r="F134" s="196"/>
      <c r="G134" s="196"/>
      <c r="H134" s="196"/>
      <c r="I134" s="196"/>
      <c r="J134" s="64"/>
      <c r="K134" s="65"/>
      <c r="L134" s="209"/>
      <c r="M134" s="209"/>
      <c r="N134" s="196"/>
      <c r="O134" s="208"/>
      <c r="P134" s="64"/>
      <c r="Q134" s="65"/>
      <c r="R134" s="209"/>
      <c r="S134" s="209"/>
      <c r="T134" s="209"/>
      <c r="U134" s="209"/>
    </row>
    <row r="135" spans="1:25" s="7" customFormat="1">
      <c r="A135" s="47"/>
      <c r="B135" s="47"/>
      <c r="C135" s="91"/>
      <c r="D135" s="91"/>
      <c r="E135" s="88"/>
      <c r="F135" s="196"/>
      <c r="G135" s="196"/>
      <c r="H135" s="196"/>
      <c r="I135" s="196"/>
      <c r="J135" s="64"/>
      <c r="K135" s="65"/>
      <c r="L135" s="209"/>
      <c r="M135" s="209"/>
      <c r="N135" s="196"/>
      <c r="O135" s="208"/>
      <c r="P135" s="64"/>
      <c r="Q135" s="65"/>
      <c r="R135" s="209"/>
      <c r="S135" s="209"/>
      <c r="T135" s="209"/>
      <c r="U135" s="209"/>
    </row>
    <row r="136" spans="1:25" s="7" customFormat="1">
      <c r="A136" s="47"/>
      <c r="B136" s="62"/>
      <c r="C136" s="91"/>
      <c r="D136" s="91"/>
      <c r="E136" s="88"/>
      <c r="F136" s="206"/>
      <c r="G136" s="206"/>
      <c r="H136" s="206"/>
      <c r="I136" s="206"/>
      <c r="J136" s="206"/>
      <c r="K136" s="206"/>
      <c r="L136" s="206"/>
      <c r="M136" s="206"/>
      <c r="N136" s="207"/>
      <c r="O136" s="210"/>
      <c r="P136" s="207"/>
      <c r="Q136" s="207"/>
      <c r="R136" s="209"/>
      <c r="S136" s="209"/>
      <c r="T136" s="209"/>
      <c r="U136" s="209"/>
    </row>
    <row r="137" spans="1:25" s="7" customFormat="1">
      <c r="A137" s="47"/>
      <c r="B137" s="47"/>
      <c r="C137" s="91"/>
      <c r="D137" s="91"/>
      <c r="E137" s="88"/>
      <c r="F137" s="196"/>
      <c r="G137" s="196"/>
      <c r="H137" s="196"/>
      <c r="I137" s="196"/>
      <c r="J137" s="64"/>
      <c r="K137" s="65"/>
      <c r="L137" s="209"/>
      <c r="M137" s="209"/>
      <c r="N137" s="196"/>
      <c r="O137" s="208"/>
      <c r="P137" s="64"/>
      <c r="Q137" s="65"/>
      <c r="R137" s="209"/>
      <c r="S137" s="209"/>
      <c r="T137" s="209"/>
      <c r="U137" s="209"/>
    </row>
    <row r="138" spans="1:25" s="7" customFormat="1">
      <c r="A138" s="47"/>
      <c r="B138" s="47"/>
      <c r="C138" s="91"/>
      <c r="D138" s="91"/>
      <c r="E138" s="88"/>
      <c r="F138" s="196"/>
      <c r="G138" s="196"/>
      <c r="H138" s="196"/>
      <c r="I138" s="196"/>
      <c r="J138" s="64"/>
      <c r="K138" s="65"/>
      <c r="L138" s="209"/>
      <c r="M138" s="209"/>
      <c r="N138" s="196"/>
      <c r="O138" s="208"/>
      <c r="P138" s="64"/>
      <c r="Q138" s="65"/>
      <c r="R138" s="209"/>
      <c r="S138" s="209"/>
      <c r="T138" s="209"/>
      <c r="U138" s="209"/>
    </row>
    <row r="139" spans="1:25" s="47" customFormat="1">
      <c r="C139" s="91"/>
      <c r="D139" s="91"/>
      <c r="E139" s="88"/>
      <c r="F139" s="196"/>
      <c r="G139" s="196"/>
      <c r="H139" s="196"/>
      <c r="I139" s="196"/>
      <c r="J139" s="64"/>
      <c r="K139" s="65"/>
      <c r="L139" s="209"/>
      <c r="M139" s="209"/>
      <c r="N139" s="196"/>
      <c r="O139" s="208"/>
      <c r="P139" s="64"/>
      <c r="Q139" s="65"/>
      <c r="R139" s="209"/>
      <c r="S139" s="209"/>
      <c r="T139" s="209"/>
      <c r="U139" s="209"/>
    </row>
    <row r="140" spans="1:25" s="47" customFormat="1">
      <c r="C140" s="91"/>
      <c r="D140" s="91"/>
      <c r="E140" s="88"/>
      <c r="F140" s="196"/>
      <c r="G140" s="196"/>
      <c r="H140" s="196"/>
      <c r="I140" s="196"/>
      <c r="J140" s="64"/>
      <c r="K140" s="65"/>
      <c r="L140" s="209"/>
      <c r="M140" s="209"/>
      <c r="N140" s="196"/>
      <c r="O140" s="208"/>
      <c r="P140" s="64"/>
      <c r="Q140" s="65"/>
      <c r="R140" s="209"/>
      <c r="S140" s="209"/>
      <c r="T140" s="209"/>
      <c r="U140" s="209"/>
    </row>
    <row r="141" spans="1:25" s="47" customFormat="1">
      <c r="C141" s="91"/>
      <c r="D141" s="91"/>
      <c r="E141" s="88"/>
      <c r="F141" s="196"/>
      <c r="G141" s="196"/>
      <c r="H141" s="196"/>
      <c r="I141" s="196"/>
      <c r="J141" s="64"/>
      <c r="K141" s="65"/>
      <c r="L141" s="209"/>
      <c r="M141" s="209"/>
      <c r="N141" s="196"/>
      <c r="O141" s="208"/>
      <c r="P141" s="64"/>
      <c r="Q141" s="65"/>
      <c r="R141" s="209"/>
      <c r="S141" s="209"/>
      <c r="T141" s="209"/>
      <c r="U141" s="209"/>
    </row>
    <row r="142" spans="1:25" s="47" customFormat="1">
      <c r="B142" s="61"/>
      <c r="C142" s="91"/>
      <c r="D142" s="91"/>
      <c r="E142" s="88"/>
      <c r="F142" s="196"/>
      <c r="G142" s="196"/>
      <c r="H142" s="196"/>
      <c r="I142" s="196"/>
      <c r="J142" s="64"/>
      <c r="K142" s="65"/>
      <c r="L142" s="209"/>
      <c r="M142" s="209"/>
      <c r="N142" s="196"/>
      <c r="O142" s="208"/>
      <c r="P142" s="64"/>
      <c r="Q142" s="65"/>
      <c r="R142" s="209"/>
      <c r="S142" s="209"/>
      <c r="T142" s="209"/>
      <c r="U142" s="209"/>
    </row>
    <row r="143" spans="1:25" s="47" customFormat="1">
      <c r="C143" s="91"/>
      <c r="D143" s="91"/>
      <c r="E143" s="88"/>
      <c r="F143" s="196"/>
      <c r="G143" s="196"/>
      <c r="H143" s="196"/>
      <c r="I143" s="196"/>
      <c r="J143" s="64"/>
      <c r="K143" s="65"/>
      <c r="L143" s="209"/>
      <c r="M143" s="209"/>
      <c r="N143" s="196"/>
      <c r="O143" s="208"/>
      <c r="P143" s="64"/>
      <c r="Q143" s="65"/>
      <c r="R143" s="209"/>
      <c r="S143" s="209"/>
      <c r="T143" s="209"/>
      <c r="U143" s="209"/>
    </row>
    <row r="144" spans="1:25" s="47" customFormat="1">
      <c r="B144" s="62"/>
      <c r="C144" s="91"/>
      <c r="D144" s="91"/>
      <c r="E144" s="88"/>
      <c r="F144" s="206"/>
      <c r="G144" s="206"/>
      <c r="H144" s="207"/>
      <c r="I144" s="207"/>
      <c r="J144" s="207"/>
      <c r="K144" s="207"/>
      <c r="L144" s="206"/>
      <c r="M144" s="206"/>
      <c r="N144" s="207"/>
      <c r="O144" s="210"/>
      <c r="P144" s="207"/>
      <c r="Q144" s="207"/>
      <c r="R144" s="209"/>
      <c r="S144" s="209"/>
      <c r="T144" s="209"/>
      <c r="U144" s="209"/>
    </row>
    <row r="145" spans="2:21" s="47" customFormat="1">
      <c r="C145" s="91"/>
      <c r="D145" s="91"/>
      <c r="E145" s="88"/>
      <c r="F145" s="196"/>
      <c r="G145" s="196"/>
      <c r="H145" s="196"/>
      <c r="I145" s="196"/>
      <c r="J145" s="64"/>
      <c r="K145" s="65"/>
      <c r="L145" s="209"/>
      <c r="M145" s="209"/>
      <c r="N145" s="196"/>
      <c r="O145" s="208"/>
      <c r="P145" s="64"/>
      <c r="Q145" s="65"/>
      <c r="R145" s="209"/>
      <c r="S145" s="209"/>
      <c r="T145" s="209"/>
      <c r="U145" s="209"/>
    </row>
    <row r="146" spans="2:21" s="47" customFormat="1">
      <c r="C146" s="91"/>
      <c r="D146" s="91"/>
      <c r="E146" s="88"/>
      <c r="F146" s="196"/>
      <c r="G146" s="196"/>
      <c r="H146" s="196"/>
      <c r="I146" s="196"/>
      <c r="J146" s="64"/>
      <c r="K146" s="65"/>
      <c r="L146" s="209"/>
      <c r="M146" s="209"/>
      <c r="N146" s="196"/>
      <c r="O146" s="208"/>
      <c r="P146" s="64"/>
      <c r="Q146" s="65"/>
      <c r="R146" s="209"/>
      <c r="S146" s="209"/>
      <c r="T146" s="209"/>
      <c r="U146" s="209"/>
    </row>
    <row r="147" spans="2:21" s="47" customFormat="1">
      <c r="C147" s="91"/>
      <c r="D147" s="91"/>
      <c r="E147" s="88"/>
      <c r="F147" s="196"/>
      <c r="G147" s="196"/>
      <c r="H147" s="196"/>
      <c r="I147" s="196"/>
      <c r="J147" s="64"/>
      <c r="K147" s="65"/>
      <c r="L147" s="209"/>
      <c r="M147" s="209"/>
      <c r="N147" s="196"/>
      <c r="O147" s="208"/>
      <c r="P147" s="64"/>
      <c r="Q147" s="65"/>
      <c r="R147" s="209"/>
      <c r="S147" s="209"/>
      <c r="T147" s="209"/>
      <c r="U147" s="209"/>
    </row>
    <row r="148" spans="2:21" s="47" customFormat="1">
      <c r="C148" s="91"/>
      <c r="D148" s="91"/>
      <c r="E148" s="88"/>
      <c r="F148" s="196"/>
      <c r="G148" s="196"/>
      <c r="H148" s="196"/>
      <c r="I148" s="196"/>
      <c r="J148" s="64"/>
      <c r="K148" s="65"/>
      <c r="L148" s="209"/>
      <c r="M148" s="209"/>
      <c r="N148" s="196"/>
      <c r="O148" s="208"/>
      <c r="P148" s="64"/>
      <c r="Q148" s="65"/>
      <c r="R148" s="209"/>
      <c r="S148" s="209"/>
      <c r="T148" s="209"/>
      <c r="U148" s="209"/>
    </row>
    <row r="149" spans="2:21" s="47" customFormat="1">
      <c r="C149" s="91"/>
      <c r="D149" s="91"/>
      <c r="E149" s="88"/>
      <c r="F149" s="196"/>
      <c r="G149" s="196"/>
      <c r="H149" s="196"/>
      <c r="I149" s="196"/>
      <c r="J149" s="64"/>
      <c r="K149" s="65"/>
      <c r="L149" s="209"/>
      <c r="M149" s="209"/>
      <c r="N149" s="196"/>
      <c r="O149" s="208"/>
      <c r="P149" s="64"/>
      <c r="Q149" s="65"/>
      <c r="R149" s="209"/>
      <c r="S149" s="209"/>
      <c r="T149" s="209"/>
      <c r="U149" s="209"/>
    </row>
    <row r="150" spans="2:21" s="47" customFormat="1">
      <c r="C150" s="91"/>
      <c r="D150" s="91"/>
      <c r="E150" s="88"/>
      <c r="F150" s="196"/>
      <c r="G150" s="196"/>
      <c r="H150" s="196"/>
      <c r="I150" s="196"/>
      <c r="J150" s="64"/>
      <c r="K150" s="65"/>
      <c r="L150" s="209"/>
      <c r="M150" s="209"/>
      <c r="N150" s="196"/>
      <c r="O150" s="208"/>
      <c r="P150" s="64"/>
      <c r="Q150" s="65"/>
      <c r="R150" s="209"/>
      <c r="S150" s="209"/>
      <c r="T150" s="209"/>
      <c r="U150" s="209"/>
    </row>
    <row r="151" spans="2:21" s="47" customFormat="1">
      <c r="C151" s="91"/>
      <c r="D151" s="91"/>
      <c r="E151" s="88"/>
      <c r="F151" s="196"/>
      <c r="G151" s="196"/>
      <c r="H151" s="196"/>
      <c r="I151" s="196"/>
      <c r="J151" s="64"/>
      <c r="K151" s="65"/>
      <c r="L151" s="209"/>
      <c r="M151" s="209"/>
      <c r="N151" s="196"/>
      <c r="O151" s="208"/>
      <c r="P151" s="64"/>
      <c r="Q151" s="65"/>
      <c r="R151" s="209"/>
      <c r="S151" s="209"/>
      <c r="T151" s="209"/>
      <c r="U151" s="209"/>
    </row>
    <row r="152" spans="2:21" s="47" customFormat="1">
      <c r="B152" s="62"/>
      <c r="C152" s="91"/>
      <c r="D152" s="91"/>
      <c r="E152" s="88"/>
      <c r="F152" s="206"/>
      <c r="G152" s="206"/>
      <c r="H152" s="206"/>
      <c r="I152" s="206"/>
      <c r="J152" s="206"/>
      <c r="K152" s="206"/>
      <c r="L152" s="209"/>
      <c r="M152" s="209"/>
      <c r="N152" s="207"/>
      <c r="O152" s="210"/>
      <c r="P152" s="206"/>
      <c r="Q152" s="206"/>
      <c r="R152" s="209"/>
      <c r="S152" s="209"/>
      <c r="T152" s="209"/>
      <c r="U152" s="209"/>
    </row>
    <row r="153" spans="2:21" s="47" customFormat="1">
      <c r="C153" s="91"/>
      <c r="D153" s="91"/>
      <c r="E153" s="88"/>
      <c r="F153" s="196"/>
      <c r="G153" s="196"/>
      <c r="H153" s="196"/>
      <c r="I153" s="196"/>
      <c r="J153" s="209"/>
      <c r="K153" s="209"/>
      <c r="L153" s="209"/>
      <c r="M153" s="209"/>
      <c r="N153" s="196"/>
      <c r="O153" s="208"/>
      <c r="P153" s="196"/>
      <c r="Q153" s="196"/>
      <c r="R153" s="209"/>
      <c r="S153" s="209"/>
      <c r="T153" s="209"/>
      <c r="U153" s="209"/>
    </row>
    <row r="154" spans="2:21" s="47" customFormat="1">
      <c r="B154" s="61"/>
      <c r="C154" s="91"/>
      <c r="D154" s="91"/>
      <c r="E154" s="88"/>
      <c r="F154" s="196"/>
      <c r="G154" s="196"/>
      <c r="H154" s="196"/>
      <c r="I154" s="196"/>
      <c r="J154" s="209"/>
      <c r="K154" s="209"/>
      <c r="L154" s="209"/>
      <c r="M154" s="209"/>
      <c r="N154" s="196"/>
      <c r="O154" s="208"/>
      <c r="P154" s="196"/>
      <c r="Q154" s="196"/>
      <c r="R154" s="209"/>
      <c r="S154" s="209"/>
      <c r="T154" s="209"/>
      <c r="U154" s="209"/>
    </row>
    <row r="155" spans="2:21" s="47" customFormat="1">
      <c r="C155" s="91"/>
      <c r="D155" s="91"/>
      <c r="E155" s="88"/>
      <c r="F155" s="196"/>
      <c r="G155" s="196"/>
      <c r="H155" s="196"/>
      <c r="I155" s="196"/>
      <c r="J155" s="209"/>
      <c r="K155" s="209"/>
      <c r="L155" s="209"/>
      <c r="M155" s="209"/>
      <c r="N155" s="196"/>
      <c r="O155" s="208"/>
      <c r="P155" s="196"/>
      <c r="Q155" s="196"/>
      <c r="R155" s="209"/>
      <c r="S155" s="209"/>
      <c r="T155" s="209"/>
      <c r="U155" s="209"/>
    </row>
    <row r="156" spans="2:21" s="47" customFormat="1">
      <c r="C156" s="91"/>
      <c r="D156" s="91"/>
      <c r="E156" s="88"/>
      <c r="F156" s="196"/>
      <c r="G156" s="196"/>
      <c r="H156" s="196"/>
      <c r="I156" s="196"/>
      <c r="J156" s="209"/>
      <c r="K156" s="209"/>
      <c r="L156" s="209"/>
      <c r="M156" s="209"/>
      <c r="N156" s="196"/>
      <c r="O156" s="208"/>
      <c r="P156" s="196"/>
      <c r="Q156" s="196"/>
      <c r="R156" s="209"/>
      <c r="S156" s="209"/>
      <c r="T156" s="209"/>
      <c r="U156" s="209"/>
    </row>
    <row r="157" spans="2:21" s="47" customFormat="1">
      <c r="B157" s="61"/>
      <c r="C157" s="91"/>
      <c r="D157" s="91"/>
      <c r="E157" s="88"/>
      <c r="F157" s="196"/>
      <c r="G157" s="196"/>
      <c r="H157" s="196"/>
      <c r="I157" s="196"/>
      <c r="J157" s="209"/>
      <c r="K157" s="209"/>
      <c r="L157" s="209"/>
      <c r="M157" s="209"/>
      <c r="N157" s="196"/>
      <c r="O157" s="208"/>
      <c r="P157" s="196"/>
      <c r="Q157" s="196"/>
      <c r="R157" s="209"/>
      <c r="S157" s="209"/>
      <c r="T157" s="209"/>
      <c r="U157" s="209"/>
    </row>
    <row r="158" spans="2:21" s="47" customFormat="1">
      <c r="B158" s="61"/>
      <c r="C158" s="91"/>
      <c r="D158" s="91"/>
      <c r="E158" s="88"/>
      <c r="F158" s="196"/>
      <c r="G158" s="196"/>
      <c r="H158" s="196"/>
      <c r="I158" s="196"/>
      <c r="J158" s="209"/>
      <c r="K158" s="209"/>
      <c r="L158" s="209"/>
      <c r="M158" s="209"/>
      <c r="N158" s="196"/>
      <c r="O158" s="208"/>
      <c r="P158" s="196"/>
      <c r="Q158" s="196"/>
      <c r="R158" s="209"/>
      <c r="S158" s="209"/>
      <c r="T158" s="209"/>
      <c r="U158" s="209"/>
    </row>
    <row r="159" spans="2:21" s="47" customFormat="1">
      <c r="B159" s="61"/>
      <c r="C159" s="91"/>
      <c r="D159" s="91"/>
      <c r="E159" s="88"/>
      <c r="F159" s="196"/>
      <c r="G159" s="196"/>
      <c r="H159" s="196"/>
      <c r="I159" s="196"/>
      <c r="J159" s="209"/>
      <c r="K159" s="209"/>
      <c r="L159" s="209"/>
      <c r="M159" s="209"/>
      <c r="N159" s="196"/>
      <c r="O159" s="208"/>
      <c r="P159" s="196"/>
      <c r="Q159" s="196"/>
      <c r="R159" s="209"/>
      <c r="S159" s="209"/>
      <c r="T159" s="209"/>
      <c r="U159" s="209"/>
    </row>
    <row r="160" spans="2:21" s="47" customFormat="1">
      <c r="B160" s="62"/>
      <c r="C160" s="91"/>
      <c r="D160" s="91"/>
      <c r="E160" s="88"/>
      <c r="F160" s="206"/>
      <c r="G160" s="206"/>
      <c r="H160" s="206"/>
      <c r="I160" s="206"/>
      <c r="J160" s="206"/>
      <c r="K160" s="206"/>
      <c r="L160" s="209"/>
      <c r="M160" s="209"/>
      <c r="N160" s="207"/>
      <c r="O160" s="210"/>
      <c r="P160" s="207"/>
      <c r="Q160" s="207"/>
      <c r="R160" s="209"/>
      <c r="S160" s="209"/>
      <c r="T160" s="209"/>
      <c r="U160" s="209"/>
    </row>
    <row r="161" spans="1:21" s="47" customFormat="1">
      <c r="C161" s="91"/>
      <c r="D161" s="91"/>
      <c r="E161" s="88"/>
      <c r="F161" s="196"/>
      <c r="G161" s="196"/>
      <c r="H161" s="196"/>
      <c r="I161" s="196"/>
      <c r="J161" s="209"/>
      <c r="K161" s="209"/>
      <c r="L161" s="209"/>
      <c r="M161" s="209"/>
      <c r="N161" s="196"/>
      <c r="O161" s="208"/>
      <c r="P161" s="196"/>
      <c r="Q161" s="196"/>
      <c r="R161" s="209"/>
      <c r="S161" s="209"/>
      <c r="T161" s="209"/>
      <c r="U161" s="209"/>
    </row>
    <row r="162" spans="1:21" s="47" customFormat="1">
      <c r="C162" s="91"/>
      <c r="D162" s="91"/>
      <c r="E162" s="88"/>
      <c r="F162" s="196"/>
      <c r="G162" s="196"/>
      <c r="H162" s="196"/>
      <c r="I162" s="196"/>
      <c r="J162" s="209"/>
      <c r="K162" s="209"/>
      <c r="L162" s="209"/>
      <c r="M162" s="209"/>
      <c r="N162" s="196"/>
      <c r="O162" s="208"/>
      <c r="P162" s="196"/>
      <c r="Q162" s="196"/>
      <c r="R162" s="209"/>
      <c r="S162" s="209"/>
      <c r="T162" s="209"/>
      <c r="U162" s="209"/>
    </row>
    <row r="163" spans="1:21" s="47" customFormat="1">
      <c r="C163" s="91"/>
      <c r="D163" s="91"/>
      <c r="E163" s="88"/>
      <c r="F163" s="196"/>
      <c r="G163" s="196"/>
      <c r="H163" s="196"/>
      <c r="I163" s="196"/>
      <c r="J163" s="209"/>
      <c r="K163" s="209"/>
      <c r="L163" s="209"/>
      <c r="M163" s="209"/>
      <c r="N163" s="196"/>
      <c r="O163" s="208"/>
      <c r="P163" s="196"/>
      <c r="Q163" s="196"/>
      <c r="R163" s="209"/>
      <c r="S163" s="209"/>
      <c r="T163" s="209"/>
      <c r="U163" s="209"/>
    </row>
    <row r="164" spans="1:21" s="47" customFormat="1">
      <c r="C164" s="91"/>
      <c r="D164" s="91"/>
      <c r="E164" s="88"/>
      <c r="F164" s="196"/>
      <c r="G164" s="196"/>
      <c r="H164" s="196"/>
      <c r="I164" s="196"/>
      <c r="J164" s="209"/>
      <c r="K164" s="209"/>
      <c r="L164" s="209"/>
      <c r="M164" s="209"/>
      <c r="N164" s="196"/>
      <c r="O164" s="208"/>
      <c r="P164" s="196"/>
      <c r="Q164" s="196"/>
      <c r="R164" s="209"/>
      <c r="S164" s="209"/>
      <c r="T164" s="209"/>
      <c r="U164" s="209"/>
    </row>
    <row r="165" spans="1:21" s="47" customFormat="1">
      <c r="C165" s="91"/>
      <c r="D165" s="91"/>
      <c r="E165" s="88"/>
      <c r="F165" s="196"/>
      <c r="G165" s="196"/>
      <c r="H165" s="196"/>
      <c r="I165" s="196"/>
      <c r="J165" s="209"/>
      <c r="K165" s="209"/>
      <c r="L165" s="209"/>
      <c r="M165" s="209"/>
      <c r="N165" s="196"/>
      <c r="O165" s="208"/>
      <c r="P165" s="196"/>
      <c r="Q165" s="196"/>
      <c r="R165" s="209"/>
      <c r="S165" s="209"/>
      <c r="T165" s="209"/>
      <c r="U165" s="209"/>
    </row>
    <row r="166" spans="1:21" s="47" customFormat="1">
      <c r="C166" s="91"/>
      <c r="D166" s="91"/>
      <c r="E166" s="88"/>
      <c r="F166" s="196"/>
      <c r="G166" s="196"/>
      <c r="H166" s="196"/>
      <c r="I166" s="196"/>
      <c r="J166" s="209"/>
      <c r="K166" s="209"/>
      <c r="L166" s="209"/>
      <c r="M166" s="209"/>
      <c r="N166" s="196"/>
      <c r="O166" s="208"/>
      <c r="P166" s="196"/>
      <c r="Q166" s="196"/>
      <c r="R166" s="209"/>
      <c r="S166" s="209"/>
      <c r="T166" s="209"/>
      <c r="U166" s="209"/>
    </row>
    <row r="167" spans="1:21" s="47" customFormat="1">
      <c r="B167" s="61"/>
      <c r="C167" s="91"/>
      <c r="D167" s="91"/>
      <c r="E167" s="88"/>
      <c r="F167" s="196"/>
      <c r="G167" s="196"/>
      <c r="H167" s="196"/>
      <c r="I167" s="196"/>
      <c r="J167" s="209"/>
      <c r="K167" s="209"/>
      <c r="L167" s="209"/>
      <c r="M167" s="209"/>
      <c r="N167" s="196"/>
      <c r="O167" s="208"/>
      <c r="P167" s="196"/>
      <c r="Q167" s="196"/>
      <c r="R167" s="209"/>
      <c r="S167" s="209"/>
      <c r="T167" s="209"/>
      <c r="U167" s="209"/>
    </row>
    <row r="168" spans="1:21" s="47" customFormat="1">
      <c r="A168" s="45"/>
      <c r="B168" s="89"/>
      <c r="C168" s="90"/>
      <c r="D168" s="90"/>
      <c r="E168" s="88"/>
      <c r="F168" s="206"/>
      <c r="G168" s="206"/>
      <c r="H168" s="207"/>
      <c r="I168" s="207"/>
      <c r="J168" s="207"/>
      <c r="K168" s="207"/>
      <c r="L168" s="207"/>
      <c r="M168" s="207"/>
      <c r="N168" s="207"/>
      <c r="O168" s="207"/>
      <c r="P168" s="206"/>
      <c r="Q168" s="206"/>
      <c r="R168" s="207"/>
      <c r="S168" s="207"/>
      <c r="T168" s="207"/>
      <c r="U168" s="207"/>
    </row>
    <row r="169" spans="1:21" s="47" customFormat="1">
      <c r="A169" s="7"/>
      <c r="C169" s="88"/>
      <c r="D169" s="88"/>
      <c r="E169" s="88"/>
      <c r="F169" s="196"/>
      <c r="G169" s="196"/>
      <c r="H169" s="196"/>
      <c r="I169" s="196"/>
      <c r="J169" s="196"/>
      <c r="K169" s="196"/>
      <c r="L169" s="196"/>
      <c r="M169" s="196"/>
      <c r="N169" s="196"/>
      <c r="O169" s="208"/>
      <c r="P169" s="196"/>
      <c r="Q169" s="196"/>
      <c r="R169" s="196"/>
      <c r="S169" s="196"/>
      <c r="T169" s="196"/>
      <c r="U169" s="196"/>
    </row>
    <row r="170" spans="1:21" s="47" customFormat="1">
      <c r="A170" s="7"/>
      <c r="C170" s="88"/>
      <c r="D170" s="88"/>
      <c r="E170" s="88"/>
      <c r="F170" s="196"/>
      <c r="G170" s="196"/>
      <c r="H170" s="196"/>
      <c r="I170" s="196"/>
      <c r="J170" s="196"/>
      <c r="K170" s="196"/>
      <c r="L170" s="196"/>
      <c r="M170" s="196"/>
      <c r="N170" s="196"/>
      <c r="O170" s="208"/>
      <c r="P170" s="196"/>
      <c r="Q170" s="196"/>
      <c r="R170" s="196"/>
      <c r="S170" s="196"/>
      <c r="T170" s="196"/>
      <c r="U170" s="196"/>
    </row>
    <row r="171" spans="1:21" s="47" customFormat="1">
      <c r="A171" s="7"/>
      <c r="C171" s="88"/>
      <c r="D171" s="88"/>
      <c r="E171" s="88"/>
      <c r="F171" s="196"/>
      <c r="G171" s="196"/>
      <c r="H171" s="196"/>
      <c r="I171" s="196"/>
      <c r="J171" s="196"/>
      <c r="K171" s="196"/>
      <c r="L171" s="196"/>
      <c r="M171" s="196"/>
      <c r="N171" s="196"/>
      <c r="O171" s="208"/>
      <c r="P171" s="196"/>
      <c r="Q171" s="196"/>
      <c r="R171" s="196"/>
      <c r="S171" s="196"/>
      <c r="T171" s="196"/>
      <c r="U171" s="196"/>
    </row>
    <row r="172" spans="1:21" s="47" customFormat="1">
      <c r="A172" s="7"/>
      <c r="C172" s="88"/>
      <c r="D172" s="88"/>
      <c r="E172" s="88"/>
      <c r="F172" s="196"/>
      <c r="G172" s="196"/>
      <c r="H172" s="196"/>
      <c r="I172" s="196"/>
      <c r="J172" s="196"/>
      <c r="K172" s="196"/>
      <c r="L172" s="196"/>
      <c r="M172" s="196"/>
      <c r="N172" s="196"/>
      <c r="O172" s="208"/>
      <c r="P172" s="196"/>
      <c r="Q172" s="196"/>
      <c r="R172" s="196"/>
      <c r="S172" s="196"/>
      <c r="T172" s="196"/>
      <c r="U172" s="196"/>
    </row>
    <row r="173" spans="1:21" s="47" customFormat="1">
      <c r="A173" s="45"/>
      <c r="B173" s="62"/>
      <c r="C173" s="90"/>
      <c r="D173" s="90"/>
      <c r="E173" s="88"/>
      <c r="F173" s="206"/>
      <c r="G173" s="206"/>
      <c r="H173" s="207"/>
      <c r="I173" s="207"/>
      <c r="J173" s="207"/>
      <c r="K173" s="207"/>
      <c r="L173" s="207"/>
      <c r="M173" s="207"/>
      <c r="N173" s="207"/>
      <c r="O173" s="207"/>
      <c r="P173" s="206"/>
      <c r="Q173" s="206"/>
      <c r="R173" s="207"/>
      <c r="S173" s="207"/>
      <c r="T173" s="207"/>
      <c r="U173" s="207"/>
    </row>
    <row r="174" spans="1:21" s="47" customFormat="1">
      <c r="A174" s="7"/>
      <c r="C174" s="88"/>
      <c r="D174" s="88"/>
      <c r="E174" s="88"/>
      <c r="F174" s="196"/>
      <c r="G174" s="196"/>
      <c r="H174" s="196"/>
      <c r="I174" s="196"/>
      <c r="J174" s="196"/>
      <c r="K174" s="196"/>
      <c r="L174" s="196"/>
      <c r="M174" s="196"/>
      <c r="N174" s="196"/>
      <c r="O174" s="208"/>
      <c r="P174" s="196"/>
      <c r="Q174" s="196"/>
      <c r="R174" s="196"/>
      <c r="S174" s="196"/>
      <c r="T174" s="196"/>
      <c r="U174" s="196"/>
    </row>
    <row r="175" spans="1:21" s="47" customFormat="1">
      <c r="A175" s="7"/>
      <c r="C175" s="88"/>
      <c r="D175" s="88"/>
      <c r="E175" s="88"/>
      <c r="F175" s="196"/>
      <c r="G175" s="196"/>
      <c r="H175" s="196"/>
      <c r="I175" s="196"/>
      <c r="J175" s="196"/>
      <c r="K175" s="196"/>
      <c r="L175" s="196"/>
      <c r="M175" s="196"/>
      <c r="N175" s="196"/>
      <c r="O175" s="208"/>
      <c r="P175" s="196"/>
      <c r="Q175" s="196"/>
      <c r="R175" s="196"/>
      <c r="S175" s="196"/>
      <c r="T175" s="196"/>
      <c r="U175" s="196"/>
    </row>
    <row r="176" spans="1:21" s="47" customFormat="1">
      <c r="A176" s="7"/>
      <c r="C176" s="88"/>
      <c r="D176" s="88"/>
      <c r="E176" s="88"/>
      <c r="F176" s="196"/>
      <c r="G176" s="196"/>
      <c r="H176" s="196"/>
      <c r="I176" s="196"/>
      <c r="J176" s="196"/>
      <c r="K176" s="196"/>
      <c r="L176" s="196"/>
      <c r="M176" s="196"/>
      <c r="N176" s="196"/>
      <c r="O176" s="208"/>
      <c r="P176" s="196"/>
      <c r="Q176" s="196"/>
      <c r="R176" s="196"/>
      <c r="S176" s="196"/>
      <c r="T176" s="196"/>
      <c r="U176" s="196"/>
    </row>
    <row r="177" spans="1:25" s="47" customFormat="1">
      <c r="A177" s="7"/>
      <c r="C177" s="88"/>
      <c r="D177" s="88"/>
      <c r="E177" s="88"/>
      <c r="F177" s="196"/>
      <c r="G177" s="196"/>
      <c r="H177" s="196"/>
      <c r="I177" s="196"/>
      <c r="J177" s="196"/>
      <c r="K177" s="196"/>
      <c r="L177" s="196"/>
      <c r="M177" s="196"/>
      <c r="N177" s="196"/>
      <c r="O177" s="208"/>
      <c r="P177" s="196"/>
      <c r="Q177" s="196"/>
      <c r="R177" s="196"/>
      <c r="S177" s="196"/>
      <c r="T177" s="196"/>
      <c r="U177" s="196"/>
    </row>
    <row r="178" spans="1:25" s="47" customFormat="1">
      <c r="A178" s="90"/>
      <c r="B178" s="89"/>
      <c r="C178" s="88"/>
      <c r="D178" s="88"/>
      <c r="E178" s="88"/>
      <c r="F178" s="206"/>
      <c r="G178" s="206"/>
      <c r="H178" s="207"/>
      <c r="I178" s="207"/>
      <c r="J178" s="207"/>
      <c r="K178" s="207"/>
      <c r="L178" s="207"/>
      <c r="M178" s="208"/>
      <c r="N178" s="207"/>
      <c r="O178" s="208"/>
      <c r="P178" s="206"/>
      <c r="Q178" s="206"/>
      <c r="R178" s="196"/>
      <c r="S178" s="196"/>
      <c r="T178" s="196"/>
      <c r="U178" s="196"/>
    </row>
    <row r="179" spans="1:25" s="47" customFormat="1">
      <c r="A179" s="7"/>
      <c r="C179" s="88"/>
      <c r="D179" s="88"/>
      <c r="E179" s="88"/>
      <c r="F179" s="196"/>
      <c r="G179" s="196"/>
      <c r="H179" s="196"/>
      <c r="I179" s="196"/>
      <c r="J179" s="196"/>
      <c r="K179" s="196"/>
      <c r="L179" s="196"/>
      <c r="M179" s="196"/>
      <c r="N179" s="196"/>
      <c r="O179" s="208"/>
      <c r="P179" s="196"/>
      <c r="Q179" s="196"/>
      <c r="R179" s="196"/>
      <c r="S179" s="196"/>
      <c r="T179" s="196"/>
      <c r="U179" s="196"/>
    </row>
    <row r="180" spans="1:25" s="45" customFormat="1">
      <c r="A180" s="7"/>
      <c r="B180" s="47"/>
      <c r="C180" s="88"/>
      <c r="D180" s="88"/>
      <c r="E180" s="88"/>
      <c r="F180" s="196"/>
      <c r="G180" s="196"/>
      <c r="H180" s="196"/>
      <c r="I180" s="196"/>
      <c r="J180" s="196"/>
      <c r="K180" s="196"/>
      <c r="L180" s="196"/>
      <c r="M180" s="196"/>
      <c r="N180" s="196"/>
      <c r="O180" s="208"/>
      <c r="P180" s="196"/>
      <c r="Q180" s="196"/>
      <c r="R180" s="196"/>
      <c r="S180" s="196"/>
      <c r="T180" s="196"/>
      <c r="U180" s="196"/>
    </row>
    <row r="181" spans="1:25" s="7" customFormat="1">
      <c r="B181" s="47"/>
      <c r="C181" s="88"/>
      <c r="D181" s="88"/>
      <c r="E181" s="88"/>
      <c r="F181" s="196"/>
      <c r="G181" s="196"/>
      <c r="H181" s="196"/>
      <c r="I181" s="196"/>
      <c r="J181" s="196"/>
      <c r="K181" s="196"/>
      <c r="L181" s="196"/>
      <c r="M181" s="196"/>
      <c r="N181" s="196"/>
      <c r="O181" s="208"/>
      <c r="P181" s="196"/>
      <c r="Q181" s="196"/>
      <c r="R181" s="196"/>
      <c r="S181" s="196"/>
      <c r="T181" s="196"/>
      <c r="U181" s="196"/>
    </row>
    <row r="182" spans="1:25" s="7" customFormat="1">
      <c r="B182" s="47"/>
      <c r="C182" s="88"/>
      <c r="D182" s="88"/>
      <c r="E182" s="88"/>
      <c r="F182" s="196"/>
      <c r="G182" s="196"/>
      <c r="H182" s="196"/>
      <c r="I182" s="196"/>
      <c r="J182" s="196"/>
      <c r="K182" s="196"/>
      <c r="L182" s="196"/>
      <c r="M182" s="196"/>
      <c r="N182" s="196"/>
      <c r="O182" s="208"/>
      <c r="P182" s="196"/>
      <c r="Q182" s="196"/>
      <c r="R182" s="196"/>
      <c r="S182" s="196"/>
      <c r="T182" s="196"/>
      <c r="U182" s="196"/>
    </row>
    <row r="183" spans="1:25" s="7" customFormat="1">
      <c r="B183" s="204"/>
      <c r="C183" s="205"/>
      <c r="D183" s="205"/>
      <c r="E183" s="205"/>
      <c r="F183" s="206"/>
      <c r="G183" s="206"/>
      <c r="H183" s="207"/>
      <c r="I183" s="207"/>
      <c r="J183" s="207"/>
      <c r="K183" s="207"/>
      <c r="L183" s="207"/>
      <c r="M183" s="208"/>
      <c r="N183" s="207"/>
      <c r="O183" s="208"/>
      <c r="P183" s="206"/>
      <c r="Q183" s="206"/>
      <c r="R183" s="196"/>
      <c r="S183" s="196"/>
      <c r="T183" s="196"/>
      <c r="U183" s="196"/>
    </row>
    <row r="184" spans="1:25" s="7" customFormat="1">
      <c r="C184" s="88"/>
      <c r="D184" s="88"/>
      <c r="E184" s="88"/>
      <c r="F184" s="88"/>
      <c r="G184" s="90"/>
      <c r="H184" s="88"/>
      <c r="I184" s="90"/>
      <c r="J184" s="88"/>
      <c r="K184" s="90"/>
      <c r="L184" s="88"/>
      <c r="M184" s="90"/>
      <c r="N184" s="88"/>
      <c r="O184" s="90"/>
      <c r="P184" s="88"/>
      <c r="Q184" s="90"/>
      <c r="R184" s="88"/>
      <c r="S184" s="90"/>
      <c r="T184" s="88"/>
      <c r="U184" s="90"/>
    </row>
    <row r="185" spans="1:25" s="45" customFormat="1">
      <c r="A185" s="89"/>
      <c r="B185" s="7"/>
      <c r="C185" s="7"/>
      <c r="D185" s="7"/>
      <c r="E185" s="7"/>
      <c r="F185" s="7"/>
      <c r="H185" s="7"/>
      <c r="J185" s="7"/>
      <c r="L185" s="7"/>
      <c r="N185" s="7"/>
      <c r="P185" s="7"/>
      <c r="R185" s="7"/>
      <c r="T185" s="7"/>
    </row>
    <row r="186" spans="1:25" s="7" customFormat="1">
      <c r="G186" s="45"/>
      <c r="I186" s="45"/>
      <c r="K186" s="45"/>
      <c r="M186" s="45"/>
      <c r="O186" s="45"/>
      <c r="Q186" s="45"/>
      <c r="S186" s="45"/>
      <c r="U186" s="45"/>
    </row>
    <row r="187" spans="1:25" s="7" customFormat="1">
      <c r="G187" s="45"/>
      <c r="I187" s="45"/>
      <c r="K187" s="45"/>
      <c r="M187" s="45"/>
      <c r="O187" s="45"/>
      <c r="Q187" s="45"/>
      <c r="S187" s="45"/>
      <c r="U187" s="45"/>
    </row>
    <row r="188" spans="1:25" s="7" customFormat="1">
      <c r="A188" s="66"/>
      <c r="G188" s="45"/>
      <c r="I188" s="45"/>
      <c r="K188" s="45"/>
      <c r="M188" s="45"/>
      <c r="O188" s="45"/>
      <c r="Q188" s="45"/>
      <c r="S188" s="45"/>
      <c r="U188" s="45"/>
    </row>
    <row r="189" spans="1:25" s="7" customFormat="1">
      <c r="A189" s="66"/>
      <c r="G189" s="45"/>
      <c r="I189" s="45"/>
      <c r="K189" s="45"/>
      <c r="M189" s="45"/>
      <c r="O189" s="45"/>
      <c r="Q189" s="45"/>
      <c r="S189" s="45"/>
      <c r="U189" s="45"/>
    </row>
    <row r="190" spans="1:25" s="7" customFormat="1">
      <c r="G190" s="45"/>
      <c r="I190" s="45"/>
      <c r="K190" s="45"/>
      <c r="M190" s="45"/>
      <c r="O190" s="45"/>
      <c r="Q190" s="45"/>
      <c r="S190" s="45"/>
      <c r="U190" s="45"/>
      <c r="Y190" s="45"/>
    </row>
    <row r="191" spans="1:25" s="7" customFormat="1">
      <c r="A191" s="47"/>
      <c r="G191" s="45"/>
      <c r="I191" s="45"/>
      <c r="K191" s="45"/>
      <c r="M191" s="45"/>
      <c r="O191" s="45"/>
      <c r="Q191" s="45"/>
      <c r="S191" s="45"/>
      <c r="U191" s="45"/>
    </row>
    <row r="192" spans="1:25" s="7" customFormat="1">
      <c r="A192" s="47"/>
      <c r="G192" s="45"/>
      <c r="I192" s="45"/>
      <c r="K192" s="45"/>
      <c r="M192" s="45"/>
      <c r="O192" s="45"/>
      <c r="Q192" s="45"/>
      <c r="S192" s="45"/>
      <c r="U192" s="45"/>
    </row>
    <row r="193" spans="1:25" s="7" customFormat="1">
      <c r="A193" s="47"/>
      <c r="G193" s="45"/>
      <c r="I193" s="45"/>
      <c r="K193" s="45"/>
      <c r="M193" s="45"/>
      <c r="O193" s="45"/>
      <c r="Q193" s="45"/>
      <c r="S193" s="45"/>
      <c r="U193" s="45"/>
    </row>
    <row r="194" spans="1:25" s="7" customFormat="1">
      <c r="G194" s="45"/>
      <c r="I194" s="45"/>
      <c r="K194" s="45"/>
      <c r="M194" s="45"/>
      <c r="O194" s="45"/>
      <c r="Q194" s="45"/>
      <c r="S194" s="45"/>
      <c r="U194" s="45"/>
    </row>
    <row r="195" spans="1:25" s="7" customFormat="1">
      <c r="G195" s="45"/>
      <c r="I195" s="45"/>
      <c r="K195" s="45"/>
      <c r="M195" s="45"/>
      <c r="O195" s="45"/>
      <c r="Q195" s="45"/>
      <c r="S195" s="45"/>
      <c r="U195" s="45"/>
      <c r="Y195" s="45"/>
    </row>
    <row r="196" spans="1:25" s="7" customFormat="1">
      <c r="G196" s="45"/>
      <c r="I196" s="45"/>
      <c r="K196" s="45"/>
      <c r="M196" s="45"/>
      <c r="O196" s="45"/>
      <c r="Q196" s="45"/>
      <c r="S196" s="45"/>
      <c r="U196" s="45"/>
    </row>
    <row r="197" spans="1:25" s="7" customFormat="1">
      <c r="G197" s="45"/>
      <c r="I197" s="45"/>
      <c r="K197" s="45"/>
      <c r="M197" s="45"/>
      <c r="O197" s="45"/>
      <c r="Q197" s="45"/>
      <c r="S197" s="45"/>
      <c r="U197" s="45"/>
    </row>
    <row r="198" spans="1:25" s="7" customFormat="1">
      <c r="G198" s="45"/>
      <c r="I198" s="45"/>
      <c r="K198" s="45"/>
      <c r="M198" s="45"/>
      <c r="O198" s="45"/>
      <c r="Q198" s="45"/>
      <c r="S198" s="45"/>
      <c r="U198" s="45"/>
    </row>
    <row r="199" spans="1:25" s="7" customFormat="1">
      <c r="G199" s="45"/>
      <c r="I199" s="45"/>
      <c r="K199" s="45"/>
      <c r="M199" s="45"/>
      <c r="O199" s="45"/>
      <c r="Q199" s="45"/>
      <c r="S199" s="45"/>
      <c r="U199" s="45"/>
    </row>
    <row r="200" spans="1:25" s="7" customFormat="1">
      <c r="G200" s="45"/>
      <c r="I200" s="45"/>
      <c r="K200" s="45"/>
      <c r="M200" s="45"/>
      <c r="O200" s="45"/>
      <c r="Q200" s="45"/>
      <c r="S200" s="45"/>
      <c r="U200" s="45"/>
    </row>
    <row r="201" spans="1:25" s="7" customFormat="1">
      <c r="G201" s="45"/>
      <c r="I201" s="45"/>
      <c r="K201" s="45"/>
      <c r="M201" s="45"/>
      <c r="O201" s="45"/>
      <c r="Q201" s="45"/>
      <c r="S201" s="45"/>
      <c r="U201" s="45"/>
    </row>
    <row r="202" spans="1:25" s="7" customFormat="1">
      <c r="G202" s="45"/>
      <c r="I202" s="45"/>
      <c r="K202" s="45"/>
      <c r="M202" s="45"/>
      <c r="O202" s="45"/>
      <c r="Q202" s="45"/>
      <c r="S202" s="45"/>
      <c r="U202" s="45"/>
    </row>
    <row r="203" spans="1:25" s="7" customFormat="1">
      <c r="G203" s="45"/>
      <c r="I203" s="45"/>
      <c r="K203" s="45"/>
      <c r="M203" s="45"/>
      <c r="O203" s="45"/>
      <c r="Q203" s="45"/>
      <c r="S203" s="45"/>
      <c r="U203" s="45"/>
    </row>
    <row r="204" spans="1:25" s="7" customFormat="1">
      <c r="G204" s="45"/>
      <c r="I204" s="45"/>
      <c r="K204" s="45"/>
      <c r="M204" s="45"/>
      <c r="O204" s="45"/>
      <c r="Q204" s="45"/>
      <c r="S204" s="45"/>
      <c r="U204" s="45"/>
    </row>
    <row r="205" spans="1:25" s="7" customFormat="1">
      <c r="G205" s="45"/>
      <c r="I205" s="45"/>
      <c r="K205" s="45"/>
      <c r="M205" s="45"/>
      <c r="O205" s="45"/>
      <c r="Q205" s="45"/>
      <c r="S205" s="45"/>
      <c r="U205" s="45"/>
    </row>
    <row r="206" spans="1:25" s="7" customFormat="1">
      <c r="G206" s="45"/>
      <c r="I206" s="45"/>
      <c r="K206" s="45"/>
      <c r="M206" s="45"/>
      <c r="O206" s="45"/>
      <c r="Q206" s="45"/>
      <c r="S206" s="45"/>
      <c r="U206" s="45"/>
    </row>
    <row r="207" spans="1:25" s="7" customFormat="1">
      <c r="G207" s="45"/>
      <c r="I207" s="45"/>
      <c r="K207" s="45"/>
      <c r="M207" s="45"/>
      <c r="O207" s="45"/>
      <c r="Q207" s="45"/>
      <c r="S207" s="45"/>
      <c r="U207" s="45"/>
    </row>
    <row r="208" spans="1:25" s="7" customFormat="1">
      <c r="G208" s="45"/>
      <c r="I208" s="45"/>
      <c r="K208" s="45"/>
      <c r="M208" s="45"/>
      <c r="O208" s="45"/>
      <c r="Q208" s="45"/>
      <c r="S208" s="45"/>
      <c r="U208" s="45"/>
    </row>
    <row r="209" spans="7:21" s="7" customFormat="1">
      <c r="G209" s="45"/>
      <c r="I209" s="45"/>
      <c r="K209" s="45"/>
      <c r="M209" s="45"/>
      <c r="O209" s="45"/>
      <c r="Q209" s="45"/>
      <c r="S209" s="45"/>
      <c r="U209" s="45"/>
    </row>
    <row r="210" spans="7:21" s="7" customFormat="1">
      <c r="G210" s="45"/>
      <c r="I210" s="45"/>
      <c r="K210" s="45"/>
      <c r="M210" s="45"/>
      <c r="O210" s="45"/>
      <c r="Q210" s="45"/>
      <c r="S210" s="45"/>
      <c r="U210" s="45"/>
    </row>
    <row r="211" spans="7:21" s="7" customFormat="1">
      <c r="G211" s="45"/>
      <c r="I211" s="45"/>
      <c r="K211" s="45"/>
      <c r="M211" s="45"/>
      <c r="O211" s="45"/>
      <c r="Q211" s="45"/>
      <c r="S211" s="45"/>
      <c r="U211" s="45"/>
    </row>
    <row r="212" spans="7:21" s="7" customFormat="1">
      <c r="G212" s="45"/>
      <c r="I212" s="45"/>
      <c r="K212" s="45"/>
      <c r="M212" s="45"/>
      <c r="O212" s="45"/>
      <c r="Q212" s="45"/>
      <c r="S212" s="45"/>
      <c r="U212" s="45"/>
    </row>
    <row r="213" spans="7:21" s="7" customFormat="1">
      <c r="G213" s="45"/>
      <c r="I213" s="45"/>
      <c r="K213" s="45"/>
      <c r="M213" s="45"/>
      <c r="O213" s="45"/>
      <c r="Q213" s="45"/>
      <c r="S213" s="45"/>
      <c r="U213" s="45"/>
    </row>
    <row r="214" spans="7:21" s="7" customFormat="1">
      <c r="G214" s="45"/>
      <c r="I214" s="45"/>
      <c r="K214" s="45"/>
      <c r="M214" s="45"/>
      <c r="O214" s="45"/>
      <c r="Q214" s="45"/>
      <c r="S214" s="45"/>
      <c r="U214" s="45"/>
    </row>
    <row r="215" spans="7:21" s="7" customFormat="1">
      <c r="G215" s="45"/>
      <c r="I215" s="45"/>
      <c r="K215" s="45"/>
      <c r="M215" s="45"/>
      <c r="O215" s="45"/>
      <c r="Q215" s="45"/>
      <c r="S215" s="45"/>
      <c r="U215" s="45"/>
    </row>
    <row r="216" spans="7:21" s="7" customFormat="1">
      <c r="G216" s="45"/>
      <c r="I216" s="45"/>
      <c r="K216" s="45"/>
      <c r="M216" s="45"/>
      <c r="O216" s="45"/>
      <c r="Q216" s="45"/>
      <c r="S216" s="45"/>
      <c r="U216" s="45"/>
    </row>
    <row r="217" spans="7:21" s="7" customFormat="1">
      <c r="G217" s="45"/>
      <c r="I217" s="45"/>
      <c r="K217" s="45"/>
      <c r="M217" s="45"/>
      <c r="O217" s="45"/>
      <c r="Q217" s="45"/>
      <c r="S217" s="45"/>
      <c r="U217" s="45"/>
    </row>
    <row r="218" spans="7:21" s="7" customFormat="1">
      <c r="G218" s="45"/>
      <c r="I218" s="45"/>
      <c r="K218" s="45"/>
      <c r="M218" s="45"/>
      <c r="O218" s="45"/>
      <c r="Q218" s="45"/>
      <c r="S218" s="45"/>
      <c r="U218" s="45"/>
    </row>
    <row r="219" spans="7:21" s="7" customFormat="1">
      <c r="G219" s="45"/>
      <c r="I219" s="45"/>
      <c r="K219" s="45"/>
      <c r="M219" s="45"/>
      <c r="O219" s="45"/>
      <c r="Q219" s="45"/>
      <c r="S219" s="45"/>
      <c r="U219" s="45"/>
    </row>
    <row r="220" spans="7:21" s="7" customFormat="1">
      <c r="G220" s="45"/>
      <c r="I220" s="45"/>
      <c r="K220" s="45"/>
      <c r="M220" s="45"/>
      <c r="O220" s="45"/>
      <c r="Q220" s="45"/>
      <c r="S220" s="45"/>
      <c r="U220" s="45"/>
    </row>
    <row r="221" spans="7:21" s="7" customFormat="1">
      <c r="G221" s="45"/>
      <c r="I221" s="45"/>
      <c r="K221" s="45"/>
      <c r="M221" s="45"/>
      <c r="O221" s="45"/>
      <c r="Q221" s="45"/>
      <c r="S221" s="45"/>
      <c r="U221" s="45"/>
    </row>
    <row r="222" spans="7:21" s="7" customFormat="1">
      <c r="G222" s="45"/>
      <c r="I222" s="45"/>
      <c r="K222" s="45"/>
      <c r="M222" s="45"/>
      <c r="O222" s="45"/>
      <c r="Q222" s="45"/>
      <c r="S222" s="45"/>
      <c r="U222" s="45"/>
    </row>
    <row r="223" spans="7:21" s="7" customFormat="1">
      <c r="G223" s="45"/>
      <c r="I223" s="45"/>
      <c r="K223" s="45"/>
      <c r="M223" s="45"/>
      <c r="O223" s="45"/>
      <c r="Q223" s="45"/>
      <c r="S223" s="45"/>
      <c r="U223" s="45"/>
    </row>
    <row r="224" spans="7:21" s="7" customFormat="1">
      <c r="G224" s="45"/>
      <c r="I224" s="45"/>
      <c r="K224" s="45"/>
      <c r="M224" s="45"/>
      <c r="O224" s="45"/>
      <c r="Q224" s="45"/>
      <c r="S224" s="45"/>
      <c r="U224" s="45"/>
    </row>
    <row r="225" spans="7:21" s="7" customFormat="1">
      <c r="G225" s="45"/>
      <c r="I225" s="45"/>
      <c r="K225" s="45"/>
      <c r="M225" s="45"/>
      <c r="O225" s="45"/>
      <c r="Q225" s="45"/>
      <c r="S225" s="45"/>
      <c r="U225" s="45"/>
    </row>
    <row r="226" spans="7:21" s="7" customFormat="1">
      <c r="G226" s="45"/>
      <c r="I226" s="45"/>
      <c r="K226" s="45"/>
      <c r="M226" s="45"/>
      <c r="O226" s="45"/>
      <c r="Q226" s="45"/>
      <c r="S226" s="45"/>
      <c r="U226" s="45"/>
    </row>
    <row r="227" spans="7:21" s="7" customFormat="1">
      <c r="G227" s="45"/>
      <c r="I227" s="45"/>
      <c r="K227" s="45"/>
      <c r="M227" s="45"/>
      <c r="O227" s="45"/>
      <c r="Q227" s="45"/>
      <c r="S227" s="45"/>
      <c r="U227" s="45"/>
    </row>
    <row r="228" spans="7:21" s="7" customFormat="1">
      <c r="G228" s="45"/>
      <c r="I228" s="45"/>
      <c r="K228" s="45"/>
      <c r="M228" s="45"/>
      <c r="O228" s="45"/>
      <c r="Q228" s="45"/>
      <c r="S228" s="45"/>
      <c r="U228" s="45"/>
    </row>
    <row r="229" spans="7:21" s="7" customFormat="1">
      <c r="G229" s="45"/>
      <c r="I229" s="45"/>
      <c r="K229" s="45"/>
      <c r="M229" s="45"/>
      <c r="O229" s="45"/>
      <c r="Q229" s="45"/>
      <c r="S229" s="45"/>
      <c r="U229" s="45"/>
    </row>
    <row r="230" spans="7:21" s="7" customFormat="1">
      <c r="G230" s="45"/>
      <c r="I230" s="45"/>
      <c r="K230" s="45"/>
      <c r="M230" s="45"/>
      <c r="O230" s="45"/>
      <c r="Q230" s="45"/>
      <c r="S230" s="45"/>
      <c r="U230" s="45"/>
    </row>
    <row r="231" spans="7:21" s="7" customFormat="1">
      <c r="G231" s="45"/>
      <c r="I231" s="45"/>
      <c r="K231" s="45"/>
      <c r="M231" s="45"/>
      <c r="O231" s="45"/>
      <c r="Q231" s="45"/>
      <c r="S231" s="45"/>
      <c r="U231" s="45"/>
    </row>
    <row r="232" spans="7:21" s="7" customFormat="1">
      <c r="G232" s="45"/>
      <c r="I232" s="45"/>
      <c r="K232" s="45"/>
      <c r="M232" s="45"/>
      <c r="O232" s="45"/>
      <c r="Q232" s="45"/>
      <c r="S232" s="45"/>
      <c r="U232" s="45"/>
    </row>
    <row r="233" spans="7:21" s="7" customFormat="1">
      <c r="G233" s="45"/>
      <c r="I233" s="45"/>
      <c r="K233" s="45"/>
      <c r="M233" s="45"/>
      <c r="O233" s="45"/>
      <c r="Q233" s="45"/>
      <c r="S233" s="45"/>
      <c r="U233" s="45"/>
    </row>
    <row r="234" spans="7:21" s="7" customFormat="1">
      <c r="G234" s="45"/>
      <c r="I234" s="45"/>
      <c r="K234" s="45"/>
      <c r="M234" s="45"/>
      <c r="O234" s="45"/>
      <c r="Q234" s="45"/>
      <c r="S234" s="45"/>
      <c r="U234" s="45"/>
    </row>
    <row r="235" spans="7:21" s="7" customFormat="1">
      <c r="G235" s="45"/>
      <c r="I235" s="45"/>
      <c r="K235" s="45"/>
      <c r="M235" s="45"/>
      <c r="O235" s="45"/>
      <c r="Q235" s="45"/>
      <c r="S235" s="45"/>
      <c r="U235" s="45"/>
    </row>
    <row r="236" spans="7:21" s="7" customFormat="1">
      <c r="G236" s="45"/>
      <c r="I236" s="45"/>
      <c r="K236" s="45"/>
      <c r="M236" s="45"/>
      <c r="O236" s="45"/>
      <c r="Q236" s="45"/>
      <c r="S236" s="45"/>
      <c r="U236" s="45"/>
    </row>
    <row r="237" spans="7:21" s="7" customFormat="1">
      <c r="G237" s="45"/>
      <c r="I237" s="45"/>
      <c r="K237" s="45"/>
      <c r="M237" s="45"/>
      <c r="O237" s="45"/>
      <c r="Q237" s="45"/>
      <c r="S237" s="45"/>
      <c r="U237" s="45"/>
    </row>
    <row r="238" spans="7:21" s="7" customFormat="1">
      <c r="G238" s="45"/>
      <c r="I238" s="45"/>
      <c r="K238" s="45"/>
      <c r="M238" s="45"/>
      <c r="O238" s="45"/>
      <c r="Q238" s="45"/>
      <c r="S238" s="45"/>
      <c r="U238" s="45"/>
    </row>
    <row r="239" spans="7:21" s="7" customFormat="1">
      <c r="G239" s="45"/>
      <c r="I239" s="45"/>
      <c r="K239" s="45"/>
      <c r="M239" s="45"/>
      <c r="O239" s="45"/>
      <c r="Q239" s="45"/>
      <c r="S239" s="45"/>
      <c r="U239" s="45"/>
    </row>
    <row r="240" spans="7:21" s="7" customFormat="1">
      <c r="G240" s="45"/>
      <c r="I240" s="45"/>
      <c r="K240" s="45"/>
      <c r="M240" s="45"/>
      <c r="O240" s="45"/>
      <c r="Q240" s="45"/>
      <c r="S240" s="45"/>
      <c r="U240" s="45"/>
    </row>
    <row r="241" spans="1:21" s="7" customFormat="1">
      <c r="G241" s="45"/>
      <c r="I241" s="45"/>
      <c r="K241" s="45"/>
      <c r="M241" s="45"/>
      <c r="O241" s="45"/>
      <c r="Q241" s="45"/>
      <c r="S241" s="45"/>
      <c r="U241" s="45"/>
    </row>
    <row r="242" spans="1:21" s="7" customFormat="1">
      <c r="G242" s="45"/>
      <c r="I242" s="45"/>
      <c r="K242" s="45"/>
      <c r="M242" s="45"/>
      <c r="O242" s="45"/>
      <c r="Q242" s="45"/>
      <c r="S242" s="45"/>
      <c r="U242" s="45"/>
    </row>
    <row r="243" spans="1:21" s="7" customFormat="1">
      <c r="G243" s="45"/>
      <c r="I243" s="45"/>
      <c r="K243" s="45"/>
      <c r="M243" s="45"/>
      <c r="O243" s="45"/>
      <c r="Q243" s="45"/>
      <c r="S243" s="45"/>
      <c r="U243" s="45"/>
    </row>
    <row r="244" spans="1:21" s="7" customFormat="1">
      <c r="A244" s="2"/>
      <c r="B244" s="2"/>
      <c r="C244" s="2"/>
      <c r="D244" s="2"/>
      <c r="E244" s="2"/>
      <c r="F244" s="2"/>
      <c r="G244" s="67"/>
      <c r="H244" s="2"/>
      <c r="I244" s="67"/>
      <c r="J244" s="2"/>
      <c r="K244" s="67"/>
      <c r="L244" s="2"/>
      <c r="M244" s="67"/>
      <c r="N244" s="2"/>
      <c r="O244" s="67"/>
      <c r="P244" s="2"/>
      <c r="Q244" s="67"/>
      <c r="R244" s="2"/>
      <c r="S244" s="67"/>
      <c r="T244" s="2"/>
      <c r="U244" s="67"/>
    </row>
    <row r="245" spans="1:21" s="7" customFormat="1">
      <c r="A245" s="2"/>
      <c r="B245" s="2"/>
      <c r="C245" s="2"/>
      <c r="D245" s="2"/>
      <c r="E245" s="2"/>
      <c r="F245" s="2"/>
      <c r="G245" s="67"/>
      <c r="H245" s="2"/>
      <c r="I245" s="67"/>
      <c r="J245" s="2"/>
      <c r="K245" s="67"/>
      <c r="L245" s="2"/>
      <c r="M245" s="67"/>
      <c r="N245" s="2"/>
      <c r="O245" s="67"/>
      <c r="P245" s="2"/>
      <c r="Q245" s="67"/>
      <c r="R245" s="2"/>
      <c r="S245" s="67"/>
      <c r="T245" s="2"/>
      <c r="U245" s="67"/>
    </row>
    <row r="246" spans="1:21" s="7" customFormat="1">
      <c r="A246" s="2"/>
      <c r="B246" s="2"/>
      <c r="C246" s="2"/>
      <c r="D246" s="2"/>
      <c r="E246" s="2"/>
      <c r="F246" s="2"/>
      <c r="G246" s="67"/>
      <c r="H246" s="2"/>
      <c r="I246" s="67"/>
      <c r="J246" s="2"/>
      <c r="K246" s="67"/>
      <c r="L246" s="2"/>
      <c r="M246" s="67"/>
      <c r="N246" s="2"/>
      <c r="O246" s="67"/>
      <c r="P246" s="2"/>
      <c r="Q246" s="67"/>
      <c r="R246" s="2"/>
      <c r="S246" s="67"/>
      <c r="T246" s="2"/>
      <c r="U246" s="67"/>
    </row>
    <row r="247" spans="1:21" s="7" customFormat="1">
      <c r="A247" s="2"/>
      <c r="B247" s="2"/>
      <c r="C247" s="2"/>
      <c r="D247" s="2"/>
      <c r="E247" s="2"/>
      <c r="F247" s="2"/>
      <c r="G247" s="67"/>
      <c r="H247" s="2"/>
      <c r="I247" s="67"/>
      <c r="J247" s="2"/>
      <c r="K247" s="67"/>
      <c r="L247" s="2"/>
      <c r="M247" s="67"/>
      <c r="N247" s="2"/>
      <c r="O247" s="67"/>
      <c r="P247" s="2"/>
      <c r="Q247" s="67"/>
      <c r="R247" s="2"/>
      <c r="S247" s="67"/>
      <c r="T247" s="2"/>
      <c r="U247" s="67"/>
    </row>
    <row r="248" spans="1:21" s="7" customFormat="1">
      <c r="A248" s="2"/>
      <c r="B248" s="2"/>
      <c r="C248" s="2"/>
      <c r="D248" s="2"/>
      <c r="E248" s="2"/>
      <c r="F248" s="2"/>
      <c r="G248" s="67"/>
      <c r="H248" s="2"/>
      <c r="I248" s="67"/>
      <c r="J248" s="2"/>
      <c r="K248" s="67"/>
      <c r="L248" s="2"/>
      <c r="M248" s="67"/>
      <c r="N248" s="2"/>
      <c r="O248" s="67"/>
      <c r="P248" s="2"/>
      <c r="Q248" s="67"/>
      <c r="R248" s="2"/>
      <c r="S248" s="67"/>
      <c r="T248" s="2"/>
      <c r="U248" s="67"/>
    </row>
    <row r="249" spans="1:21" s="7" customFormat="1">
      <c r="A249" s="2"/>
      <c r="B249" s="2"/>
      <c r="C249" s="2"/>
      <c r="D249" s="2"/>
      <c r="E249" s="2"/>
      <c r="F249" s="2"/>
      <c r="G249" s="67"/>
      <c r="H249" s="2"/>
      <c r="I249" s="67"/>
      <c r="J249" s="2"/>
      <c r="K249" s="67"/>
      <c r="L249" s="2"/>
      <c r="M249" s="67"/>
      <c r="N249" s="2"/>
      <c r="O249" s="67"/>
      <c r="P249" s="2"/>
      <c r="Q249" s="67"/>
      <c r="R249" s="2"/>
      <c r="S249" s="67"/>
      <c r="T249" s="2"/>
      <c r="U249" s="67"/>
    </row>
    <row r="250" spans="1:21" s="7" customFormat="1">
      <c r="A250" s="2"/>
      <c r="B250" s="2"/>
      <c r="C250" s="2"/>
      <c r="D250" s="2"/>
      <c r="E250" s="2"/>
      <c r="F250" s="2"/>
      <c r="G250" s="67"/>
      <c r="H250" s="2"/>
      <c r="I250" s="67"/>
      <c r="J250" s="2"/>
      <c r="K250" s="67"/>
      <c r="L250" s="2"/>
      <c r="M250" s="67"/>
      <c r="N250" s="2"/>
      <c r="O250" s="67"/>
      <c r="P250" s="2"/>
      <c r="Q250" s="67"/>
      <c r="R250" s="2"/>
      <c r="S250" s="67"/>
      <c r="T250" s="2"/>
      <c r="U250" s="67"/>
    </row>
    <row r="251" spans="1:21" s="7" customFormat="1">
      <c r="A251" s="2"/>
      <c r="B251" s="2"/>
      <c r="C251" s="2"/>
      <c r="D251" s="2"/>
      <c r="E251" s="2"/>
      <c r="F251" s="2"/>
      <c r="G251" s="67"/>
      <c r="H251" s="2"/>
      <c r="I251" s="67"/>
      <c r="J251" s="2"/>
      <c r="K251" s="67"/>
      <c r="L251" s="2"/>
      <c r="M251" s="67"/>
      <c r="N251" s="2"/>
      <c r="O251" s="67"/>
      <c r="P251" s="2"/>
      <c r="Q251" s="67"/>
      <c r="R251" s="2"/>
      <c r="S251" s="67"/>
      <c r="T251" s="2"/>
      <c r="U251" s="67"/>
    </row>
    <row r="252" spans="1:21" s="7" customFormat="1">
      <c r="A252" s="2"/>
      <c r="B252" s="2"/>
      <c r="C252" s="2"/>
      <c r="D252" s="2"/>
      <c r="E252" s="2"/>
      <c r="F252" s="2"/>
      <c r="G252" s="67"/>
      <c r="H252" s="2"/>
      <c r="I252" s="67"/>
      <c r="J252" s="2"/>
      <c r="K252" s="67"/>
      <c r="L252" s="2"/>
      <c r="M252" s="67"/>
      <c r="N252" s="2"/>
      <c r="O252" s="67"/>
      <c r="P252" s="2"/>
      <c r="Q252" s="67"/>
      <c r="R252" s="2"/>
      <c r="S252" s="67"/>
      <c r="T252" s="2"/>
      <c r="U252" s="67"/>
    </row>
    <row r="253" spans="1:21" s="7" customFormat="1">
      <c r="A253" s="2"/>
      <c r="B253" s="2"/>
      <c r="C253" s="2"/>
      <c r="D253" s="2"/>
      <c r="E253" s="2"/>
      <c r="F253" s="2"/>
      <c r="G253" s="67"/>
      <c r="H253" s="2"/>
      <c r="I253" s="67"/>
      <c r="J253" s="2"/>
      <c r="K253" s="67"/>
      <c r="L253" s="2"/>
      <c r="M253" s="67"/>
      <c r="N253" s="2"/>
      <c r="O253" s="67"/>
      <c r="P253" s="2"/>
      <c r="Q253" s="67"/>
      <c r="R253" s="2"/>
      <c r="S253" s="67"/>
      <c r="T253" s="2"/>
      <c r="U253" s="67"/>
    </row>
    <row r="254" spans="1:21" s="7" customFormat="1">
      <c r="A254" s="2"/>
      <c r="B254" s="2"/>
      <c r="C254" s="2"/>
      <c r="D254" s="2"/>
      <c r="E254" s="2"/>
      <c r="F254" s="2"/>
      <c r="G254" s="67"/>
      <c r="H254" s="2"/>
      <c r="I254" s="67"/>
      <c r="J254" s="2"/>
      <c r="K254" s="67"/>
      <c r="L254" s="2"/>
      <c r="M254" s="67"/>
      <c r="N254" s="2"/>
      <c r="O254" s="67"/>
      <c r="P254" s="2"/>
      <c r="Q254" s="67"/>
      <c r="R254" s="2"/>
      <c r="S254" s="67"/>
      <c r="T254" s="2"/>
      <c r="U254" s="67"/>
    </row>
    <row r="255" spans="1:21" s="7" customFormat="1">
      <c r="A255" s="2"/>
      <c r="B255" s="2"/>
      <c r="C255" s="2"/>
      <c r="D255" s="2"/>
      <c r="E255" s="2"/>
      <c r="F255" s="2"/>
      <c r="G255" s="67"/>
      <c r="H255" s="2"/>
      <c r="I255" s="67"/>
      <c r="J255" s="2"/>
      <c r="K255" s="67"/>
      <c r="L255" s="2"/>
      <c r="M255" s="67"/>
      <c r="N255" s="2"/>
      <c r="O255" s="67"/>
      <c r="P255" s="2"/>
      <c r="Q255" s="67"/>
      <c r="R255" s="2"/>
      <c r="S255" s="67"/>
      <c r="T255" s="2"/>
      <c r="U255" s="67"/>
    </row>
  </sheetData>
  <mergeCells count="737">
    <mergeCell ref="B4:B9"/>
    <mergeCell ref="C4:E4"/>
    <mergeCell ref="F4:V4"/>
    <mergeCell ref="C5:C9"/>
    <mergeCell ref="D5:D9"/>
    <mergeCell ref="E5:E9"/>
    <mergeCell ref="F5:I5"/>
    <mergeCell ref="J5:M5"/>
    <mergeCell ref="N5:Q5"/>
    <mergeCell ref="R5:U5"/>
    <mergeCell ref="V5:V9"/>
    <mergeCell ref="F6:G6"/>
    <mergeCell ref="H6:I6"/>
    <mergeCell ref="J6:K6"/>
    <mergeCell ref="L6:M6"/>
    <mergeCell ref="N6:O6"/>
    <mergeCell ref="U7:U9"/>
    <mergeCell ref="P6:Q6"/>
    <mergeCell ref="R6:S6"/>
    <mergeCell ref="T6:U6"/>
    <mergeCell ref="I7:I9"/>
    <mergeCell ref="K7:K9"/>
    <mergeCell ref="M7:M9"/>
    <mergeCell ref="O7:O9"/>
    <mergeCell ref="Q7:Q9"/>
    <mergeCell ref="S7:S9"/>
    <mergeCell ref="P83:Q83"/>
    <mergeCell ref="F84:G84"/>
    <mergeCell ref="H84:I84"/>
    <mergeCell ref="J84:K84"/>
    <mergeCell ref="L84:M84"/>
    <mergeCell ref="N84:O84"/>
    <mergeCell ref="P84:Q84"/>
    <mergeCell ref="L83:M83"/>
    <mergeCell ref="N83:O83"/>
    <mergeCell ref="R84:S84"/>
    <mergeCell ref="T84:U84"/>
    <mergeCell ref="F85:G85"/>
    <mergeCell ref="H85:I85"/>
    <mergeCell ref="J85:K85"/>
    <mergeCell ref="L85:M85"/>
    <mergeCell ref="N85:O85"/>
    <mergeCell ref="P85:Q85"/>
    <mergeCell ref="R85:S85"/>
    <mergeCell ref="T85:U85"/>
    <mergeCell ref="R93:S93"/>
    <mergeCell ref="T93:U93"/>
    <mergeCell ref="F94:G94"/>
    <mergeCell ref="H94:I94"/>
    <mergeCell ref="J94:K94"/>
    <mergeCell ref="L94:M94"/>
    <mergeCell ref="N94:O94"/>
    <mergeCell ref="P94:Q94"/>
    <mergeCell ref="R94:S94"/>
    <mergeCell ref="T94:U94"/>
    <mergeCell ref="F93:G93"/>
    <mergeCell ref="H93:I93"/>
    <mergeCell ref="J93:K93"/>
    <mergeCell ref="L93:M93"/>
    <mergeCell ref="N93:O93"/>
    <mergeCell ref="P93:Q93"/>
    <mergeCell ref="R95:S95"/>
    <mergeCell ref="T95:U95"/>
    <mergeCell ref="F96:G96"/>
    <mergeCell ref="H96:I96"/>
    <mergeCell ref="J96:K96"/>
    <mergeCell ref="L96:M96"/>
    <mergeCell ref="N96:O96"/>
    <mergeCell ref="P96:Q96"/>
    <mergeCell ref="R96:S96"/>
    <mergeCell ref="T96:U96"/>
    <mergeCell ref="F95:G95"/>
    <mergeCell ref="H95:I95"/>
    <mergeCell ref="J95:K95"/>
    <mergeCell ref="L95:M95"/>
    <mergeCell ref="N95:O95"/>
    <mergeCell ref="P95:Q95"/>
    <mergeCell ref="R97:S97"/>
    <mergeCell ref="T97:U97"/>
    <mergeCell ref="F98:G98"/>
    <mergeCell ref="H98:I98"/>
    <mergeCell ref="J98:K98"/>
    <mergeCell ref="L98:M98"/>
    <mergeCell ref="N98:O98"/>
    <mergeCell ref="P98:Q98"/>
    <mergeCell ref="R98:S98"/>
    <mergeCell ref="T98:U98"/>
    <mergeCell ref="F97:G97"/>
    <mergeCell ref="H97:I97"/>
    <mergeCell ref="J97:K97"/>
    <mergeCell ref="L97:M97"/>
    <mergeCell ref="N97:O97"/>
    <mergeCell ref="P97:Q97"/>
    <mergeCell ref="R99:S99"/>
    <mergeCell ref="T99:U99"/>
    <mergeCell ref="F100:G100"/>
    <mergeCell ref="H100:I100"/>
    <mergeCell ref="J100:K100"/>
    <mergeCell ref="L100:M100"/>
    <mergeCell ref="N100:O100"/>
    <mergeCell ref="P100:Q100"/>
    <mergeCell ref="R100:S100"/>
    <mergeCell ref="T100:U100"/>
    <mergeCell ref="F99:G99"/>
    <mergeCell ref="H99:I99"/>
    <mergeCell ref="J99:K99"/>
    <mergeCell ref="L99:M99"/>
    <mergeCell ref="N99:O99"/>
    <mergeCell ref="P99:Q99"/>
    <mergeCell ref="R101:S101"/>
    <mergeCell ref="T101:U101"/>
    <mergeCell ref="F102:G102"/>
    <mergeCell ref="H102:I102"/>
    <mergeCell ref="J102:K102"/>
    <mergeCell ref="L102:M102"/>
    <mergeCell ref="N102:O102"/>
    <mergeCell ref="P102:Q102"/>
    <mergeCell ref="R102:S102"/>
    <mergeCell ref="T102:U102"/>
    <mergeCell ref="F101:G101"/>
    <mergeCell ref="H101:I101"/>
    <mergeCell ref="J101:K101"/>
    <mergeCell ref="L101:M101"/>
    <mergeCell ref="N101:O101"/>
    <mergeCell ref="P101:Q101"/>
    <mergeCell ref="R103:S103"/>
    <mergeCell ref="T103:U103"/>
    <mergeCell ref="F104:G104"/>
    <mergeCell ref="H104:I104"/>
    <mergeCell ref="J104:K104"/>
    <mergeCell ref="L104:M104"/>
    <mergeCell ref="N104:O104"/>
    <mergeCell ref="P104:Q104"/>
    <mergeCell ref="R104:S104"/>
    <mergeCell ref="T104:U104"/>
    <mergeCell ref="F103:G103"/>
    <mergeCell ref="H103:I103"/>
    <mergeCell ref="J103:K103"/>
    <mergeCell ref="L103:M103"/>
    <mergeCell ref="N103:O103"/>
    <mergeCell ref="P103:Q103"/>
    <mergeCell ref="R105:S105"/>
    <mergeCell ref="T105:U105"/>
    <mergeCell ref="F106:G106"/>
    <mergeCell ref="H106:I106"/>
    <mergeCell ref="J106:K106"/>
    <mergeCell ref="L106:M106"/>
    <mergeCell ref="N106:O106"/>
    <mergeCell ref="P106:Q106"/>
    <mergeCell ref="R106:S106"/>
    <mergeCell ref="T106:U106"/>
    <mergeCell ref="F105:G105"/>
    <mergeCell ref="H105:I105"/>
    <mergeCell ref="J105:K105"/>
    <mergeCell ref="L105:M105"/>
    <mergeCell ref="N105:O105"/>
    <mergeCell ref="P105:Q105"/>
    <mergeCell ref="R107:S107"/>
    <mergeCell ref="T107:U107"/>
    <mergeCell ref="F108:G108"/>
    <mergeCell ref="H108:I108"/>
    <mergeCell ref="J108:K108"/>
    <mergeCell ref="L108:M108"/>
    <mergeCell ref="N108:O108"/>
    <mergeCell ref="P108:Q108"/>
    <mergeCell ref="R108:S108"/>
    <mergeCell ref="T108:U108"/>
    <mergeCell ref="F107:G107"/>
    <mergeCell ref="H107:I107"/>
    <mergeCell ref="J107:K107"/>
    <mergeCell ref="L107:M107"/>
    <mergeCell ref="N107:O107"/>
    <mergeCell ref="P107:Q107"/>
    <mergeCell ref="R109:S109"/>
    <mergeCell ref="T109:U109"/>
    <mergeCell ref="F110:G110"/>
    <mergeCell ref="H110:I110"/>
    <mergeCell ref="J110:K110"/>
    <mergeCell ref="L110:M110"/>
    <mergeCell ref="N110:O110"/>
    <mergeCell ref="P110:Q110"/>
    <mergeCell ref="R110:S110"/>
    <mergeCell ref="T110:U110"/>
    <mergeCell ref="F109:G109"/>
    <mergeCell ref="H109:I109"/>
    <mergeCell ref="J109:K109"/>
    <mergeCell ref="L109:M109"/>
    <mergeCell ref="N109:O109"/>
    <mergeCell ref="P109:Q109"/>
    <mergeCell ref="R111:S111"/>
    <mergeCell ref="T111:U111"/>
    <mergeCell ref="F112:G112"/>
    <mergeCell ref="H112:I112"/>
    <mergeCell ref="J112:K112"/>
    <mergeCell ref="L112:M112"/>
    <mergeCell ref="N112:O112"/>
    <mergeCell ref="P112:Q112"/>
    <mergeCell ref="R112:S112"/>
    <mergeCell ref="T112:U112"/>
    <mergeCell ref="F111:G111"/>
    <mergeCell ref="H111:I111"/>
    <mergeCell ref="J111:K111"/>
    <mergeCell ref="L111:M111"/>
    <mergeCell ref="N111:O111"/>
    <mergeCell ref="P111:Q111"/>
    <mergeCell ref="R113:S113"/>
    <mergeCell ref="T113:U113"/>
    <mergeCell ref="F114:G114"/>
    <mergeCell ref="H114:I114"/>
    <mergeCell ref="J114:K114"/>
    <mergeCell ref="L114:M114"/>
    <mergeCell ref="N114:O114"/>
    <mergeCell ref="P114:Q114"/>
    <mergeCell ref="R114:S114"/>
    <mergeCell ref="T114:U114"/>
    <mergeCell ref="F113:G113"/>
    <mergeCell ref="H113:I113"/>
    <mergeCell ref="J113:K113"/>
    <mergeCell ref="L113:M113"/>
    <mergeCell ref="N113:O113"/>
    <mergeCell ref="P113:Q113"/>
    <mergeCell ref="R115:S115"/>
    <mergeCell ref="T115:U115"/>
    <mergeCell ref="F116:G116"/>
    <mergeCell ref="H116:I116"/>
    <mergeCell ref="J116:K116"/>
    <mergeCell ref="L116:M116"/>
    <mergeCell ref="N116:O116"/>
    <mergeCell ref="P116:Q116"/>
    <mergeCell ref="R116:S116"/>
    <mergeCell ref="T116:U116"/>
    <mergeCell ref="F115:G115"/>
    <mergeCell ref="H115:I115"/>
    <mergeCell ref="J115:K115"/>
    <mergeCell ref="L115:M115"/>
    <mergeCell ref="N115:O115"/>
    <mergeCell ref="P115:Q115"/>
    <mergeCell ref="R117:S117"/>
    <mergeCell ref="T117:U117"/>
    <mergeCell ref="F118:G118"/>
    <mergeCell ref="H118:I118"/>
    <mergeCell ref="J118:K118"/>
    <mergeCell ref="L118:M118"/>
    <mergeCell ref="N118:O118"/>
    <mergeCell ref="P118:Q118"/>
    <mergeCell ref="R118:S118"/>
    <mergeCell ref="T118:U118"/>
    <mergeCell ref="F117:G117"/>
    <mergeCell ref="H117:I117"/>
    <mergeCell ref="J117:K117"/>
    <mergeCell ref="L117:M117"/>
    <mergeCell ref="N117:O117"/>
    <mergeCell ref="P117:Q117"/>
    <mergeCell ref="R119:S119"/>
    <mergeCell ref="T119:U119"/>
    <mergeCell ref="F120:G120"/>
    <mergeCell ref="H120:I120"/>
    <mergeCell ref="J120:K120"/>
    <mergeCell ref="L120:M120"/>
    <mergeCell ref="N120:O120"/>
    <mergeCell ref="P120:Q120"/>
    <mergeCell ref="R120:S120"/>
    <mergeCell ref="T120:U120"/>
    <mergeCell ref="F119:G119"/>
    <mergeCell ref="H119:I119"/>
    <mergeCell ref="J119:K119"/>
    <mergeCell ref="L119:M119"/>
    <mergeCell ref="N119:O119"/>
    <mergeCell ref="P119:Q119"/>
    <mergeCell ref="R121:S121"/>
    <mergeCell ref="T121:U121"/>
    <mergeCell ref="F122:G122"/>
    <mergeCell ref="H122:I122"/>
    <mergeCell ref="J122:K122"/>
    <mergeCell ref="L122:M122"/>
    <mergeCell ref="N122:O122"/>
    <mergeCell ref="P122:Q122"/>
    <mergeCell ref="R122:S122"/>
    <mergeCell ref="T122:U122"/>
    <mergeCell ref="F121:G121"/>
    <mergeCell ref="H121:I121"/>
    <mergeCell ref="J121:K121"/>
    <mergeCell ref="L121:M121"/>
    <mergeCell ref="N121:O121"/>
    <mergeCell ref="P121:Q121"/>
    <mergeCell ref="R123:S123"/>
    <mergeCell ref="T123:U123"/>
    <mergeCell ref="F124:G124"/>
    <mergeCell ref="H124:I124"/>
    <mergeCell ref="J124:K124"/>
    <mergeCell ref="L124:M124"/>
    <mergeCell ref="N124:O124"/>
    <mergeCell ref="P124:Q124"/>
    <mergeCell ref="R124:S124"/>
    <mergeCell ref="T124:U124"/>
    <mergeCell ref="F123:G123"/>
    <mergeCell ref="H123:I123"/>
    <mergeCell ref="J123:K123"/>
    <mergeCell ref="L123:M123"/>
    <mergeCell ref="N123:O123"/>
    <mergeCell ref="P123:Q123"/>
    <mergeCell ref="R125:S125"/>
    <mergeCell ref="T125:U125"/>
    <mergeCell ref="F126:G126"/>
    <mergeCell ref="H126:I126"/>
    <mergeCell ref="J126:K126"/>
    <mergeCell ref="L126:M126"/>
    <mergeCell ref="N126:O126"/>
    <mergeCell ref="P126:Q126"/>
    <mergeCell ref="R126:S126"/>
    <mergeCell ref="T126:U126"/>
    <mergeCell ref="F125:G125"/>
    <mergeCell ref="H125:I125"/>
    <mergeCell ref="J125:K125"/>
    <mergeCell ref="L125:M125"/>
    <mergeCell ref="N125:O125"/>
    <mergeCell ref="P125:Q125"/>
    <mergeCell ref="F129:G129"/>
    <mergeCell ref="H129:I129"/>
    <mergeCell ref="L129:M129"/>
    <mergeCell ref="N129:O129"/>
    <mergeCell ref="R129:S129"/>
    <mergeCell ref="T129:U129"/>
    <mergeCell ref="R127:S127"/>
    <mergeCell ref="T127:U127"/>
    <mergeCell ref="F128:G128"/>
    <mergeCell ref="H128:I128"/>
    <mergeCell ref="J128:K128"/>
    <mergeCell ref="L128:M128"/>
    <mergeCell ref="N128:O128"/>
    <mergeCell ref="P128:Q128"/>
    <mergeCell ref="R128:S128"/>
    <mergeCell ref="T128:U128"/>
    <mergeCell ref="F127:G127"/>
    <mergeCell ref="H127:I127"/>
    <mergeCell ref="J127:K127"/>
    <mergeCell ref="L127:M127"/>
    <mergeCell ref="N127:O127"/>
    <mergeCell ref="P127:Q127"/>
    <mergeCell ref="F131:G131"/>
    <mergeCell ref="H131:I131"/>
    <mergeCell ref="L131:M131"/>
    <mergeCell ref="N131:O131"/>
    <mergeCell ref="R131:S131"/>
    <mergeCell ref="T131:U131"/>
    <mergeCell ref="F130:G130"/>
    <mergeCell ref="H130:I130"/>
    <mergeCell ref="L130:M130"/>
    <mergeCell ref="N130:O130"/>
    <mergeCell ref="R130:S130"/>
    <mergeCell ref="T130:U130"/>
    <mergeCell ref="F133:G133"/>
    <mergeCell ref="H133:I133"/>
    <mergeCell ref="L133:M133"/>
    <mergeCell ref="N133:O133"/>
    <mergeCell ref="R133:S133"/>
    <mergeCell ref="T133:U133"/>
    <mergeCell ref="F132:G132"/>
    <mergeCell ref="H132:I132"/>
    <mergeCell ref="L132:M132"/>
    <mergeCell ref="N132:O132"/>
    <mergeCell ref="R132:S132"/>
    <mergeCell ref="T132:U132"/>
    <mergeCell ref="F135:G135"/>
    <mergeCell ref="H135:I135"/>
    <mergeCell ref="L135:M135"/>
    <mergeCell ref="N135:O135"/>
    <mergeCell ref="R135:S135"/>
    <mergeCell ref="T135:U135"/>
    <mergeCell ref="F134:G134"/>
    <mergeCell ref="H134:I134"/>
    <mergeCell ref="L134:M134"/>
    <mergeCell ref="N134:O134"/>
    <mergeCell ref="R134:S134"/>
    <mergeCell ref="T134:U134"/>
    <mergeCell ref="R136:S136"/>
    <mergeCell ref="T136:U136"/>
    <mergeCell ref="F137:G137"/>
    <mergeCell ref="H137:I137"/>
    <mergeCell ref="L137:M137"/>
    <mergeCell ref="N137:O137"/>
    <mergeCell ref="R137:S137"/>
    <mergeCell ref="T137:U137"/>
    <mergeCell ref="F136:G136"/>
    <mergeCell ref="H136:I136"/>
    <mergeCell ref="J136:K136"/>
    <mergeCell ref="L136:M136"/>
    <mergeCell ref="N136:O136"/>
    <mergeCell ref="P136:Q136"/>
    <mergeCell ref="F139:G139"/>
    <mergeCell ref="H139:I139"/>
    <mergeCell ref="L139:M139"/>
    <mergeCell ref="N139:O139"/>
    <mergeCell ref="R139:S139"/>
    <mergeCell ref="T139:U139"/>
    <mergeCell ref="F138:G138"/>
    <mergeCell ref="H138:I138"/>
    <mergeCell ref="L138:M138"/>
    <mergeCell ref="N138:O138"/>
    <mergeCell ref="R138:S138"/>
    <mergeCell ref="T138:U138"/>
    <mergeCell ref="F141:G141"/>
    <mergeCell ref="H141:I141"/>
    <mergeCell ref="L141:M141"/>
    <mergeCell ref="N141:O141"/>
    <mergeCell ref="R141:S141"/>
    <mergeCell ref="T141:U141"/>
    <mergeCell ref="F140:G140"/>
    <mergeCell ref="H140:I140"/>
    <mergeCell ref="L140:M140"/>
    <mergeCell ref="N140:O140"/>
    <mergeCell ref="R140:S140"/>
    <mergeCell ref="T140:U140"/>
    <mergeCell ref="F143:G143"/>
    <mergeCell ref="H143:I143"/>
    <mergeCell ref="L143:M143"/>
    <mergeCell ref="N143:O143"/>
    <mergeCell ref="R143:S143"/>
    <mergeCell ref="T143:U143"/>
    <mergeCell ref="F142:G142"/>
    <mergeCell ref="H142:I142"/>
    <mergeCell ref="L142:M142"/>
    <mergeCell ref="N142:O142"/>
    <mergeCell ref="R142:S142"/>
    <mergeCell ref="T142:U142"/>
    <mergeCell ref="R144:S144"/>
    <mergeCell ref="T144:U144"/>
    <mergeCell ref="F145:G145"/>
    <mergeCell ref="H145:I145"/>
    <mergeCell ref="L145:M145"/>
    <mergeCell ref="N145:O145"/>
    <mergeCell ref="R145:S145"/>
    <mergeCell ref="T145:U145"/>
    <mergeCell ref="F144:G144"/>
    <mergeCell ref="H144:I144"/>
    <mergeCell ref="J144:K144"/>
    <mergeCell ref="L144:M144"/>
    <mergeCell ref="N144:O144"/>
    <mergeCell ref="P144:Q144"/>
    <mergeCell ref="F147:G147"/>
    <mergeCell ref="H147:I147"/>
    <mergeCell ref="L147:M147"/>
    <mergeCell ref="N147:O147"/>
    <mergeCell ref="R147:S147"/>
    <mergeCell ref="T147:U147"/>
    <mergeCell ref="F146:G146"/>
    <mergeCell ref="H146:I146"/>
    <mergeCell ref="L146:M146"/>
    <mergeCell ref="N146:O146"/>
    <mergeCell ref="R146:S146"/>
    <mergeCell ref="T146:U146"/>
    <mergeCell ref="F149:G149"/>
    <mergeCell ref="H149:I149"/>
    <mergeCell ref="L149:M149"/>
    <mergeCell ref="N149:O149"/>
    <mergeCell ref="R149:S149"/>
    <mergeCell ref="T149:U149"/>
    <mergeCell ref="F148:G148"/>
    <mergeCell ref="H148:I148"/>
    <mergeCell ref="L148:M148"/>
    <mergeCell ref="N148:O148"/>
    <mergeCell ref="R148:S148"/>
    <mergeCell ref="T148:U148"/>
    <mergeCell ref="F151:G151"/>
    <mergeCell ref="H151:I151"/>
    <mergeCell ref="L151:M151"/>
    <mergeCell ref="N151:O151"/>
    <mergeCell ref="R151:S151"/>
    <mergeCell ref="T151:U151"/>
    <mergeCell ref="F150:G150"/>
    <mergeCell ref="H150:I150"/>
    <mergeCell ref="L150:M150"/>
    <mergeCell ref="N150:O150"/>
    <mergeCell ref="R150:S150"/>
    <mergeCell ref="T150:U150"/>
    <mergeCell ref="R152:S152"/>
    <mergeCell ref="T152:U152"/>
    <mergeCell ref="F153:G153"/>
    <mergeCell ref="H153:I153"/>
    <mergeCell ref="J153:K153"/>
    <mergeCell ref="L153:M153"/>
    <mergeCell ref="N153:O153"/>
    <mergeCell ref="P153:Q153"/>
    <mergeCell ref="R153:S153"/>
    <mergeCell ref="T153:U153"/>
    <mergeCell ref="F152:G152"/>
    <mergeCell ref="H152:I152"/>
    <mergeCell ref="J152:K152"/>
    <mergeCell ref="L152:M152"/>
    <mergeCell ref="N152:O152"/>
    <mergeCell ref="P152:Q152"/>
    <mergeCell ref="R154:S154"/>
    <mergeCell ref="T154:U154"/>
    <mergeCell ref="F155:G155"/>
    <mergeCell ref="H155:I155"/>
    <mergeCell ref="J155:K155"/>
    <mergeCell ref="L155:M155"/>
    <mergeCell ref="N155:O155"/>
    <mergeCell ref="P155:Q155"/>
    <mergeCell ref="R155:S155"/>
    <mergeCell ref="T155:U155"/>
    <mergeCell ref="F154:G154"/>
    <mergeCell ref="H154:I154"/>
    <mergeCell ref="J154:K154"/>
    <mergeCell ref="L154:M154"/>
    <mergeCell ref="N154:O154"/>
    <mergeCell ref="P154:Q154"/>
    <mergeCell ref="R156:S156"/>
    <mergeCell ref="T156:U156"/>
    <mergeCell ref="F157:G157"/>
    <mergeCell ref="H157:I157"/>
    <mergeCell ref="J157:K157"/>
    <mergeCell ref="L157:M157"/>
    <mergeCell ref="N157:O157"/>
    <mergeCell ref="P157:Q157"/>
    <mergeCell ref="R157:S157"/>
    <mergeCell ref="T157:U157"/>
    <mergeCell ref="F156:G156"/>
    <mergeCell ref="H156:I156"/>
    <mergeCell ref="J156:K156"/>
    <mergeCell ref="L156:M156"/>
    <mergeCell ref="N156:O156"/>
    <mergeCell ref="P156:Q156"/>
    <mergeCell ref="R158:S158"/>
    <mergeCell ref="T158:U158"/>
    <mergeCell ref="F159:G159"/>
    <mergeCell ref="H159:I159"/>
    <mergeCell ref="J159:K159"/>
    <mergeCell ref="L159:M159"/>
    <mergeCell ref="N159:O159"/>
    <mergeCell ref="P159:Q159"/>
    <mergeCell ref="R159:S159"/>
    <mergeCell ref="T159:U159"/>
    <mergeCell ref="F158:G158"/>
    <mergeCell ref="H158:I158"/>
    <mergeCell ref="J158:K158"/>
    <mergeCell ref="L158:M158"/>
    <mergeCell ref="N158:O158"/>
    <mergeCell ref="P158:Q158"/>
    <mergeCell ref="R160:S160"/>
    <mergeCell ref="T160:U160"/>
    <mergeCell ref="F161:G161"/>
    <mergeCell ref="H161:I161"/>
    <mergeCell ref="J161:K161"/>
    <mergeCell ref="L161:M161"/>
    <mergeCell ref="N161:O161"/>
    <mergeCell ref="P161:Q161"/>
    <mergeCell ref="R161:S161"/>
    <mergeCell ref="T161:U161"/>
    <mergeCell ref="F160:G160"/>
    <mergeCell ref="H160:I160"/>
    <mergeCell ref="J160:K160"/>
    <mergeCell ref="L160:M160"/>
    <mergeCell ref="N160:O160"/>
    <mergeCell ref="P160:Q160"/>
    <mergeCell ref="R162:S162"/>
    <mergeCell ref="T162:U162"/>
    <mergeCell ref="F163:G163"/>
    <mergeCell ref="H163:I163"/>
    <mergeCell ref="J163:K163"/>
    <mergeCell ref="L163:M163"/>
    <mergeCell ref="N163:O163"/>
    <mergeCell ref="P163:Q163"/>
    <mergeCell ref="R163:S163"/>
    <mergeCell ref="T163:U163"/>
    <mergeCell ref="F162:G162"/>
    <mergeCell ref="H162:I162"/>
    <mergeCell ref="J162:K162"/>
    <mergeCell ref="L162:M162"/>
    <mergeCell ref="N162:O162"/>
    <mergeCell ref="P162:Q162"/>
    <mergeCell ref="R164:S164"/>
    <mergeCell ref="T164:U164"/>
    <mergeCell ref="F165:G165"/>
    <mergeCell ref="H165:I165"/>
    <mergeCell ref="J165:K165"/>
    <mergeCell ref="L165:M165"/>
    <mergeCell ref="N165:O165"/>
    <mergeCell ref="P165:Q165"/>
    <mergeCell ref="R165:S165"/>
    <mergeCell ref="T165:U165"/>
    <mergeCell ref="F164:G164"/>
    <mergeCell ref="H164:I164"/>
    <mergeCell ref="J164:K164"/>
    <mergeCell ref="L164:M164"/>
    <mergeCell ref="N164:O164"/>
    <mergeCell ref="P164:Q164"/>
    <mergeCell ref="R166:S166"/>
    <mergeCell ref="T166:U166"/>
    <mergeCell ref="F167:G167"/>
    <mergeCell ref="H167:I167"/>
    <mergeCell ref="J167:K167"/>
    <mergeCell ref="L167:M167"/>
    <mergeCell ref="N167:O167"/>
    <mergeCell ref="P167:Q167"/>
    <mergeCell ref="R167:S167"/>
    <mergeCell ref="T167:U167"/>
    <mergeCell ref="F166:G166"/>
    <mergeCell ref="H166:I166"/>
    <mergeCell ref="J166:K166"/>
    <mergeCell ref="L166:M166"/>
    <mergeCell ref="N166:O166"/>
    <mergeCell ref="P166:Q166"/>
    <mergeCell ref="R168:S168"/>
    <mergeCell ref="T168:U168"/>
    <mergeCell ref="F169:G169"/>
    <mergeCell ref="H169:I169"/>
    <mergeCell ref="J169:K169"/>
    <mergeCell ref="L169:M169"/>
    <mergeCell ref="N169:O169"/>
    <mergeCell ref="P169:Q169"/>
    <mergeCell ref="R169:S169"/>
    <mergeCell ref="T169:U169"/>
    <mergeCell ref="F168:G168"/>
    <mergeCell ref="H168:I168"/>
    <mergeCell ref="J168:K168"/>
    <mergeCell ref="L168:M168"/>
    <mergeCell ref="N168:O168"/>
    <mergeCell ref="P168:Q168"/>
    <mergeCell ref="R170:S170"/>
    <mergeCell ref="T170:U170"/>
    <mergeCell ref="F171:G171"/>
    <mergeCell ref="H171:I171"/>
    <mergeCell ref="J171:K171"/>
    <mergeCell ref="L171:M171"/>
    <mergeCell ref="N171:O171"/>
    <mergeCell ref="P171:Q171"/>
    <mergeCell ref="R171:S171"/>
    <mergeCell ref="T171:U171"/>
    <mergeCell ref="F170:G170"/>
    <mergeCell ref="H170:I170"/>
    <mergeCell ref="J170:K170"/>
    <mergeCell ref="L170:M170"/>
    <mergeCell ref="N170:O170"/>
    <mergeCell ref="P170:Q170"/>
    <mergeCell ref="R172:S172"/>
    <mergeCell ref="T172:U172"/>
    <mergeCell ref="F173:G173"/>
    <mergeCell ref="H173:I173"/>
    <mergeCell ref="J173:K173"/>
    <mergeCell ref="L173:M173"/>
    <mergeCell ref="N173:O173"/>
    <mergeCell ref="P173:Q173"/>
    <mergeCell ref="R173:S173"/>
    <mergeCell ref="T173:U173"/>
    <mergeCell ref="F172:G172"/>
    <mergeCell ref="H172:I172"/>
    <mergeCell ref="J172:K172"/>
    <mergeCell ref="L172:M172"/>
    <mergeCell ref="N172:O172"/>
    <mergeCell ref="P172:Q172"/>
    <mergeCell ref="R174:S174"/>
    <mergeCell ref="T174:U174"/>
    <mergeCell ref="F175:G175"/>
    <mergeCell ref="H175:I175"/>
    <mergeCell ref="J175:K175"/>
    <mergeCell ref="L175:M175"/>
    <mergeCell ref="N175:O175"/>
    <mergeCell ref="P175:Q175"/>
    <mergeCell ref="R175:S175"/>
    <mergeCell ref="T175:U175"/>
    <mergeCell ref="F174:G174"/>
    <mergeCell ref="H174:I174"/>
    <mergeCell ref="J174:K174"/>
    <mergeCell ref="L174:M174"/>
    <mergeCell ref="N174:O174"/>
    <mergeCell ref="P174:Q174"/>
    <mergeCell ref="R176:S176"/>
    <mergeCell ref="T176:U176"/>
    <mergeCell ref="F177:G177"/>
    <mergeCell ref="H177:I177"/>
    <mergeCell ref="J177:K177"/>
    <mergeCell ref="L177:M177"/>
    <mergeCell ref="N177:O177"/>
    <mergeCell ref="P177:Q177"/>
    <mergeCell ref="R177:S177"/>
    <mergeCell ref="T177:U177"/>
    <mergeCell ref="F176:G176"/>
    <mergeCell ref="H176:I176"/>
    <mergeCell ref="J176:K176"/>
    <mergeCell ref="L176:M176"/>
    <mergeCell ref="N176:O176"/>
    <mergeCell ref="P176:Q176"/>
    <mergeCell ref="R178:S178"/>
    <mergeCell ref="T178:U178"/>
    <mergeCell ref="F179:G179"/>
    <mergeCell ref="H179:I179"/>
    <mergeCell ref="J179:K179"/>
    <mergeCell ref="L179:M179"/>
    <mergeCell ref="N179:O179"/>
    <mergeCell ref="P179:Q179"/>
    <mergeCell ref="R179:S179"/>
    <mergeCell ref="T179:U179"/>
    <mergeCell ref="F178:G178"/>
    <mergeCell ref="H178:I178"/>
    <mergeCell ref="J178:K178"/>
    <mergeCell ref="L178:M178"/>
    <mergeCell ref="N178:O178"/>
    <mergeCell ref="P178:Q178"/>
    <mergeCell ref="F181:G181"/>
    <mergeCell ref="H181:I181"/>
    <mergeCell ref="J181:K181"/>
    <mergeCell ref="L181:M181"/>
    <mergeCell ref="N181:O181"/>
    <mergeCell ref="P181:Q181"/>
    <mergeCell ref="R181:S181"/>
    <mergeCell ref="T181:U181"/>
    <mergeCell ref="F180:G180"/>
    <mergeCell ref="H180:I180"/>
    <mergeCell ref="J180:K180"/>
    <mergeCell ref="L180:M180"/>
    <mergeCell ref="N180:O180"/>
    <mergeCell ref="P180:Q180"/>
    <mergeCell ref="T183:U183"/>
    <mergeCell ref="G7:G9"/>
    <mergeCell ref="A4:A9"/>
    <mergeCell ref="A1:V1"/>
    <mergeCell ref="A2:V2"/>
    <mergeCell ref="A3:V3"/>
    <mergeCell ref="R182:S182"/>
    <mergeCell ref="T182:U182"/>
    <mergeCell ref="B183:E183"/>
    <mergeCell ref="F183:G183"/>
    <mergeCell ref="H183:I183"/>
    <mergeCell ref="J183:K183"/>
    <mergeCell ref="L183:M183"/>
    <mergeCell ref="N183:O183"/>
    <mergeCell ref="P183:Q183"/>
    <mergeCell ref="R183:S183"/>
    <mergeCell ref="F182:G182"/>
    <mergeCell ref="H182:I182"/>
    <mergeCell ref="J182:K182"/>
    <mergeCell ref="L182:M182"/>
    <mergeCell ref="N182:O182"/>
    <mergeCell ref="P182:Q182"/>
    <mergeCell ref="R180:S180"/>
    <mergeCell ref="T180:U180"/>
  </mergeCells>
  <pageMargins left="0.23622047244094491" right="0.23622047244094491" top="0.51" bottom="0.74803149606299213" header="0.31496062992125984" footer="0.31496062992125984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I26"/>
  <sheetViews>
    <sheetView view="pageBreakPreview" zoomScale="60" zoomScaleNormal="100" workbookViewId="0">
      <selection activeCell="AI19" sqref="AI19"/>
    </sheetView>
  </sheetViews>
  <sheetFormatPr defaultColWidth="9.140625" defaultRowHeight="12.75"/>
  <cols>
    <col min="1" max="53" width="3.5703125" style="1" customWidth="1"/>
    <col min="54" max="58" width="4.7109375" style="1" customWidth="1"/>
    <col min="59" max="59" width="4.5703125" style="1" customWidth="1"/>
    <col min="60" max="60" width="3.85546875" style="1" customWidth="1"/>
    <col min="61" max="61" width="3.42578125" style="1" customWidth="1"/>
    <col min="62" max="16384" width="9.140625" style="1"/>
  </cols>
  <sheetData>
    <row r="1" spans="1:61">
      <c r="X1" s="186" t="s">
        <v>0</v>
      </c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</row>
    <row r="2" spans="1:61"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61"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BA3" s="18"/>
    </row>
    <row r="4" spans="1:61">
      <c r="A4" s="19" t="s">
        <v>2</v>
      </c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Y4" s="20"/>
      <c r="BD4" s="20"/>
    </row>
    <row r="5" spans="1:61" ht="18" customHeight="1">
      <c r="A5" s="21" t="s">
        <v>3</v>
      </c>
      <c r="F5" s="20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Y5" s="21"/>
      <c r="BD5" s="20"/>
    </row>
    <row r="6" spans="1:61" ht="19.149999999999999" customHeight="1">
      <c r="A6" s="21" t="s">
        <v>4</v>
      </c>
      <c r="F6" s="20"/>
      <c r="W6" s="193" t="s">
        <v>1</v>
      </c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Y6" s="21"/>
      <c r="BD6" s="20"/>
    </row>
    <row r="7" spans="1:61" ht="18" customHeight="1">
      <c r="A7" s="1" t="s">
        <v>5</v>
      </c>
      <c r="F7" s="21"/>
      <c r="G7" s="1" t="s">
        <v>6</v>
      </c>
      <c r="T7" s="218" t="s">
        <v>306</v>
      </c>
      <c r="U7" s="218"/>
      <c r="V7" s="218"/>
      <c r="W7" s="218"/>
      <c r="X7" s="218"/>
      <c r="Y7" s="218"/>
      <c r="Z7" s="218"/>
      <c r="AA7" s="218"/>
      <c r="AB7" s="218"/>
      <c r="AC7" s="218"/>
      <c r="AD7" s="218"/>
      <c r="AE7" s="218"/>
      <c r="AF7" s="218"/>
      <c r="AG7" s="218"/>
      <c r="AH7" s="218"/>
      <c r="AI7" s="218"/>
      <c r="AJ7" s="218"/>
      <c r="AK7" s="218"/>
      <c r="AL7" s="218"/>
      <c r="AM7" s="218"/>
      <c r="AN7" s="218"/>
      <c r="AO7" s="218"/>
      <c r="AP7" s="218"/>
      <c r="AQ7" s="218"/>
      <c r="AR7" s="218"/>
      <c r="AS7" s="218"/>
      <c r="AU7" s="191" t="s">
        <v>220</v>
      </c>
      <c r="AV7" s="191"/>
      <c r="AW7" s="191"/>
      <c r="AX7" s="191"/>
      <c r="AY7" s="191"/>
      <c r="AZ7" s="191"/>
      <c r="BA7" s="191"/>
      <c r="BB7" s="191"/>
      <c r="BC7" s="191"/>
      <c r="BD7" s="191"/>
      <c r="BE7" s="191"/>
    </row>
    <row r="8" spans="1:61" ht="18" customHeight="1">
      <c r="W8" s="187" t="s">
        <v>225</v>
      </c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U8" s="191" t="s">
        <v>8</v>
      </c>
      <c r="AV8" s="191"/>
      <c r="AW8" s="191"/>
      <c r="AX8" s="191"/>
      <c r="AY8" s="191"/>
      <c r="AZ8" s="191"/>
      <c r="BA8" s="191"/>
      <c r="BB8" s="191"/>
      <c r="BC8" s="191"/>
      <c r="BD8" s="191"/>
      <c r="BE8" s="191"/>
    </row>
    <row r="9" spans="1:61" ht="26.25" customHeight="1">
      <c r="T9" s="71"/>
      <c r="U9" s="71"/>
      <c r="V9" s="71"/>
      <c r="W9" s="24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U9" s="192" t="s">
        <v>10</v>
      </c>
      <c r="AV9" s="192"/>
      <c r="AW9" s="192"/>
      <c r="AX9" s="192"/>
      <c r="AY9" s="192"/>
      <c r="AZ9" s="192"/>
      <c r="BA9" s="192"/>
      <c r="BB9" s="192"/>
      <c r="BC9" s="192"/>
      <c r="BD9" s="192"/>
      <c r="BE9" s="192"/>
    </row>
    <row r="12" spans="1:61">
      <c r="AB12" s="1" t="s">
        <v>9</v>
      </c>
    </row>
    <row r="14" spans="1:61" ht="21" customHeight="1">
      <c r="A14" s="17"/>
      <c r="B14" s="188" t="s">
        <v>11</v>
      </c>
      <c r="C14" s="189"/>
      <c r="D14" s="189"/>
      <c r="E14" s="190"/>
      <c r="F14" s="16">
        <v>30</v>
      </c>
      <c r="G14" s="188" t="s">
        <v>12</v>
      </c>
      <c r="H14" s="189"/>
      <c r="I14" s="190"/>
      <c r="J14" s="16">
        <v>28</v>
      </c>
      <c r="K14" s="188" t="s">
        <v>13</v>
      </c>
      <c r="L14" s="189"/>
      <c r="M14" s="190"/>
      <c r="N14" s="16">
        <v>25</v>
      </c>
      <c r="O14" s="188" t="s">
        <v>14</v>
      </c>
      <c r="P14" s="189"/>
      <c r="Q14" s="189"/>
      <c r="R14" s="190"/>
      <c r="S14" s="16">
        <v>29</v>
      </c>
      <c r="T14" s="188" t="s">
        <v>15</v>
      </c>
      <c r="U14" s="189"/>
      <c r="V14" s="189"/>
      <c r="W14" s="190"/>
      <c r="X14" s="16">
        <v>31</v>
      </c>
      <c r="Y14" s="188" t="s">
        <v>16</v>
      </c>
      <c r="Z14" s="189"/>
      <c r="AA14" s="190"/>
      <c r="AB14" s="16">
        <v>28</v>
      </c>
      <c r="AC14" s="188" t="s">
        <v>17</v>
      </c>
      <c r="AD14" s="189"/>
      <c r="AE14" s="190"/>
      <c r="AF14" s="16">
        <v>28</v>
      </c>
      <c r="AG14" s="188" t="s">
        <v>18</v>
      </c>
      <c r="AH14" s="189"/>
      <c r="AI14" s="190"/>
      <c r="AJ14" s="16">
        <v>25</v>
      </c>
      <c r="AK14" s="188" t="s">
        <v>19</v>
      </c>
      <c r="AL14" s="189" t="s">
        <v>20</v>
      </c>
      <c r="AM14" s="189" t="s">
        <v>21</v>
      </c>
      <c r="AN14" s="190"/>
      <c r="AO14" s="16">
        <v>30</v>
      </c>
      <c r="AP14" s="188" t="s">
        <v>22</v>
      </c>
      <c r="AQ14" s="189"/>
      <c r="AR14" s="190"/>
      <c r="AS14" s="16">
        <v>27</v>
      </c>
      <c r="AT14" s="188" t="s">
        <v>23</v>
      </c>
      <c r="AU14" s="189" t="s">
        <v>24</v>
      </c>
      <c r="AV14" s="189" t="s">
        <v>25</v>
      </c>
      <c r="AW14" s="190"/>
      <c r="AX14" s="188" t="s">
        <v>26</v>
      </c>
      <c r="AY14" s="189"/>
      <c r="AZ14" s="189"/>
      <c r="BA14" s="190"/>
      <c r="BB14" s="180" t="s">
        <v>222</v>
      </c>
      <c r="BC14" s="183" t="s">
        <v>27</v>
      </c>
      <c r="BD14" s="183" t="s">
        <v>28</v>
      </c>
      <c r="BE14" s="183" t="s">
        <v>223</v>
      </c>
      <c r="BF14" s="183" t="s">
        <v>133</v>
      </c>
      <c r="BG14" s="180" t="s">
        <v>61</v>
      </c>
      <c r="BH14" s="175" t="s">
        <v>29</v>
      </c>
      <c r="BI14" s="176"/>
    </row>
    <row r="15" spans="1:61" s="22" customFormat="1" ht="15.75" customHeight="1">
      <c r="A15" s="177" t="s">
        <v>30</v>
      </c>
      <c r="B15" s="17"/>
      <c r="C15" s="17"/>
      <c r="D15" s="17"/>
      <c r="E15" s="17"/>
      <c r="F15" s="17" t="s">
        <v>31</v>
      </c>
      <c r="G15" s="17"/>
      <c r="H15" s="17"/>
      <c r="I15" s="17"/>
      <c r="J15" s="17" t="s">
        <v>32</v>
      </c>
      <c r="K15" s="17"/>
      <c r="L15" s="17"/>
      <c r="M15" s="17"/>
      <c r="N15" s="17" t="s">
        <v>33</v>
      </c>
      <c r="O15" s="17"/>
      <c r="P15" s="17"/>
      <c r="Q15" s="17"/>
      <c r="R15" s="17"/>
      <c r="S15" s="17" t="s">
        <v>34</v>
      </c>
      <c r="T15" s="17"/>
      <c r="U15" s="17"/>
      <c r="V15" s="17"/>
      <c r="W15" s="17"/>
      <c r="X15" s="17" t="s">
        <v>35</v>
      </c>
      <c r="Y15" s="17"/>
      <c r="Z15" s="17"/>
      <c r="AA15" s="17"/>
      <c r="AB15" s="17" t="s">
        <v>36</v>
      </c>
      <c r="AC15" s="17"/>
      <c r="AD15" s="17"/>
      <c r="AE15" s="17"/>
      <c r="AF15" s="17" t="s">
        <v>37</v>
      </c>
      <c r="AG15" s="17"/>
      <c r="AH15" s="17"/>
      <c r="AI15" s="17"/>
      <c r="AJ15" s="17" t="s">
        <v>38</v>
      </c>
      <c r="AK15" s="17"/>
      <c r="AL15" s="17"/>
      <c r="AM15" s="17"/>
      <c r="AN15" s="17"/>
      <c r="AO15" s="17" t="s">
        <v>39</v>
      </c>
      <c r="AP15" s="17"/>
      <c r="AQ15" s="17"/>
      <c r="AR15" s="17"/>
      <c r="AS15" s="17" t="s">
        <v>40</v>
      </c>
      <c r="AT15" s="17"/>
      <c r="AU15" s="17"/>
      <c r="AV15" s="17"/>
      <c r="AW15" s="17"/>
      <c r="AX15" s="17"/>
      <c r="AY15" s="17"/>
      <c r="AZ15" s="17"/>
      <c r="BA15" s="17"/>
      <c r="BB15" s="181"/>
      <c r="BC15" s="184"/>
      <c r="BD15" s="184"/>
      <c r="BE15" s="184" t="s">
        <v>41</v>
      </c>
      <c r="BF15" s="184" t="s">
        <v>42</v>
      </c>
      <c r="BG15" s="181" t="s">
        <v>43</v>
      </c>
      <c r="BH15" s="177" t="s">
        <v>44</v>
      </c>
      <c r="BI15" s="177" t="s">
        <v>45</v>
      </c>
    </row>
    <row r="16" spans="1:61" s="22" customFormat="1" ht="15.75" customHeight="1">
      <c r="A16" s="178"/>
      <c r="B16" s="25">
        <v>1</v>
      </c>
      <c r="C16" s="25">
        <f>B17+1</f>
        <v>9</v>
      </c>
      <c r="D16" s="25">
        <f>C17+1</f>
        <v>16</v>
      </c>
      <c r="E16" s="25">
        <f>D17+1</f>
        <v>23</v>
      </c>
      <c r="F16" s="25">
        <v>6</v>
      </c>
      <c r="G16" s="25">
        <v>7</v>
      </c>
      <c r="H16" s="25">
        <f>G17+1</f>
        <v>14</v>
      </c>
      <c r="I16" s="25">
        <f>H17+1</f>
        <v>21</v>
      </c>
      <c r="J16" s="25">
        <v>3</v>
      </c>
      <c r="K16" s="25">
        <v>4</v>
      </c>
      <c r="L16" s="25">
        <f>K17+1</f>
        <v>11</v>
      </c>
      <c r="M16" s="25">
        <f>L17+1</f>
        <v>18</v>
      </c>
      <c r="N16" s="25">
        <v>1</v>
      </c>
      <c r="O16" s="25">
        <v>2</v>
      </c>
      <c r="P16" s="25">
        <f>O17+1</f>
        <v>9</v>
      </c>
      <c r="Q16" s="25">
        <f>P17+1</f>
        <v>16</v>
      </c>
      <c r="R16" s="25">
        <f>Q17+1</f>
        <v>23</v>
      </c>
      <c r="S16" s="25">
        <v>5</v>
      </c>
      <c r="T16" s="25">
        <v>6</v>
      </c>
      <c r="U16" s="25">
        <v>10</v>
      </c>
      <c r="V16" s="25">
        <v>17</v>
      </c>
      <c r="W16" s="25">
        <v>24</v>
      </c>
      <c r="X16" s="25">
        <v>6</v>
      </c>
      <c r="Y16" s="25">
        <v>7</v>
      </c>
      <c r="Z16" s="25">
        <v>14</v>
      </c>
      <c r="AA16" s="25">
        <v>21</v>
      </c>
      <c r="AB16" s="25">
        <v>6</v>
      </c>
      <c r="AC16" s="25">
        <v>7</v>
      </c>
      <c r="AD16" s="25">
        <v>14</v>
      </c>
      <c r="AE16" s="25">
        <v>21</v>
      </c>
      <c r="AF16" s="25">
        <v>3</v>
      </c>
      <c r="AG16" s="25">
        <v>4</v>
      </c>
      <c r="AH16" s="25">
        <v>11</v>
      </c>
      <c r="AI16" s="25">
        <v>18</v>
      </c>
      <c r="AJ16" s="25">
        <v>1</v>
      </c>
      <c r="AK16" s="25">
        <v>2</v>
      </c>
      <c r="AL16" s="25">
        <v>9</v>
      </c>
      <c r="AM16" s="25">
        <v>16</v>
      </c>
      <c r="AN16" s="25">
        <v>23</v>
      </c>
      <c r="AO16" s="25">
        <v>5</v>
      </c>
      <c r="AP16" s="25">
        <v>6</v>
      </c>
      <c r="AQ16" s="25">
        <v>13</v>
      </c>
      <c r="AR16" s="25">
        <v>20</v>
      </c>
      <c r="AS16" s="25">
        <v>3</v>
      </c>
      <c r="AT16" s="25">
        <v>4</v>
      </c>
      <c r="AU16" s="25">
        <v>11</v>
      </c>
      <c r="AV16" s="25">
        <v>18</v>
      </c>
      <c r="AW16" s="25">
        <v>25</v>
      </c>
      <c r="AX16" s="25">
        <v>1</v>
      </c>
      <c r="AY16" s="25">
        <v>8</v>
      </c>
      <c r="AZ16" s="25">
        <v>15</v>
      </c>
      <c r="BA16" s="25">
        <v>22</v>
      </c>
      <c r="BB16" s="181"/>
      <c r="BC16" s="184"/>
      <c r="BD16" s="184"/>
      <c r="BE16" s="184" t="s">
        <v>46</v>
      </c>
      <c r="BF16" s="184" t="s">
        <v>47</v>
      </c>
      <c r="BG16" s="181" t="s">
        <v>48</v>
      </c>
      <c r="BH16" s="178"/>
      <c r="BI16" s="178" t="s">
        <v>49</v>
      </c>
    </row>
    <row r="17" spans="1:61" s="22" customFormat="1" ht="18" customHeight="1">
      <c r="A17" s="179"/>
      <c r="B17" s="27">
        <v>8</v>
      </c>
      <c r="C17" s="27">
        <f>C16+6</f>
        <v>15</v>
      </c>
      <c r="D17" s="27">
        <f>D16+6</f>
        <v>22</v>
      </c>
      <c r="E17" s="27">
        <f>E16+6</f>
        <v>29</v>
      </c>
      <c r="F17" s="27" t="s">
        <v>32</v>
      </c>
      <c r="G17" s="27">
        <f>G16+6</f>
        <v>13</v>
      </c>
      <c r="H17" s="27">
        <f>H16+6</f>
        <v>20</v>
      </c>
      <c r="I17" s="27">
        <f>I16+6</f>
        <v>27</v>
      </c>
      <c r="J17" s="27" t="s">
        <v>33</v>
      </c>
      <c r="K17" s="27">
        <f>K16+6</f>
        <v>10</v>
      </c>
      <c r="L17" s="27">
        <f>L16+6</f>
        <v>17</v>
      </c>
      <c r="M17" s="27">
        <f>M16+6</f>
        <v>24</v>
      </c>
      <c r="N17" s="27" t="s">
        <v>34</v>
      </c>
      <c r="O17" s="27">
        <f>O16+6</f>
        <v>8</v>
      </c>
      <c r="P17" s="27">
        <f>P16+6</f>
        <v>15</v>
      </c>
      <c r="Q17" s="27">
        <f>Q16+6</f>
        <v>22</v>
      </c>
      <c r="R17" s="27">
        <f>R16+6</f>
        <v>29</v>
      </c>
      <c r="S17" s="27" t="s">
        <v>35</v>
      </c>
      <c r="T17" s="27">
        <v>9</v>
      </c>
      <c r="U17" s="27">
        <v>16</v>
      </c>
      <c r="V17" s="27">
        <v>23</v>
      </c>
      <c r="W17" s="27">
        <v>30</v>
      </c>
      <c r="X17" s="27" t="s">
        <v>36</v>
      </c>
      <c r="Y17" s="27">
        <v>13</v>
      </c>
      <c r="Z17" s="27">
        <v>20</v>
      </c>
      <c r="AA17" s="27">
        <v>27</v>
      </c>
      <c r="AB17" s="27" t="s">
        <v>37</v>
      </c>
      <c r="AC17" s="27">
        <v>13</v>
      </c>
      <c r="AD17" s="27">
        <v>20</v>
      </c>
      <c r="AE17" s="27">
        <v>27</v>
      </c>
      <c r="AF17" s="27" t="s">
        <v>38</v>
      </c>
      <c r="AG17" s="27">
        <v>10</v>
      </c>
      <c r="AH17" s="27">
        <v>17</v>
      </c>
      <c r="AI17" s="27">
        <v>24</v>
      </c>
      <c r="AJ17" s="27" t="s">
        <v>39</v>
      </c>
      <c r="AK17" s="27">
        <v>8</v>
      </c>
      <c r="AL17" s="27">
        <v>15</v>
      </c>
      <c r="AM17" s="27">
        <v>22</v>
      </c>
      <c r="AN17" s="27">
        <v>29</v>
      </c>
      <c r="AO17" s="27" t="s">
        <v>40</v>
      </c>
      <c r="AP17" s="27">
        <v>12</v>
      </c>
      <c r="AQ17" s="27">
        <v>19</v>
      </c>
      <c r="AR17" s="27">
        <v>26</v>
      </c>
      <c r="AS17" s="27" t="s">
        <v>50</v>
      </c>
      <c r="AT17" s="27">
        <v>10</v>
      </c>
      <c r="AU17" s="27">
        <v>17</v>
      </c>
      <c r="AV17" s="27">
        <v>24</v>
      </c>
      <c r="AW17" s="27">
        <v>31</v>
      </c>
      <c r="AX17" s="27">
        <v>7</v>
      </c>
      <c r="AY17" s="27">
        <v>14</v>
      </c>
      <c r="AZ17" s="27">
        <v>21</v>
      </c>
      <c r="BA17" s="27">
        <v>31</v>
      </c>
      <c r="BB17" s="182"/>
      <c r="BC17" s="185"/>
      <c r="BD17" s="185"/>
      <c r="BE17" s="185"/>
      <c r="BF17" s="185"/>
      <c r="BG17" s="182" t="s">
        <v>51</v>
      </c>
      <c r="BH17" s="179"/>
      <c r="BI17" s="179"/>
    </row>
    <row r="18" spans="1:61" s="22" customFormat="1" ht="17.45" customHeight="1">
      <c r="A18" s="28" t="s">
        <v>35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31">
        <v>17</v>
      </c>
      <c r="M18" s="29"/>
      <c r="N18" s="29"/>
      <c r="O18" s="29"/>
      <c r="P18" s="29"/>
      <c r="Q18" s="29"/>
      <c r="R18" s="29"/>
      <c r="S18" s="30" t="s">
        <v>52</v>
      </c>
      <c r="T18" s="30" t="s">
        <v>52</v>
      </c>
      <c r="U18" s="30" t="s">
        <v>52</v>
      </c>
      <c r="V18" s="30" t="s">
        <v>52</v>
      </c>
      <c r="W18" s="29" t="s">
        <v>53</v>
      </c>
      <c r="X18" s="29" t="s">
        <v>53</v>
      </c>
      <c r="Y18" s="29"/>
      <c r="Z18" s="29"/>
      <c r="AA18" s="29"/>
      <c r="AB18" s="29"/>
      <c r="AC18" s="29"/>
      <c r="AD18" s="29"/>
      <c r="AE18" s="29"/>
      <c r="AF18" s="31">
        <v>17</v>
      </c>
      <c r="AG18" s="29"/>
      <c r="AH18" s="29"/>
      <c r="AI18" s="29"/>
      <c r="AJ18" s="29"/>
      <c r="AK18" s="29"/>
      <c r="AL18" s="29"/>
      <c r="AM18" s="29"/>
      <c r="AN18" s="29"/>
      <c r="AO18" s="29"/>
      <c r="AP18" s="29" t="s">
        <v>52</v>
      </c>
      <c r="AQ18" s="30" t="s">
        <v>52</v>
      </c>
      <c r="AR18" s="30" t="s">
        <v>52</v>
      </c>
      <c r="AS18" s="30" t="s">
        <v>54</v>
      </c>
      <c r="AT18" s="29" t="s">
        <v>54</v>
      </c>
      <c r="AU18" s="29" t="s">
        <v>53</v>
      </c>
      <c r="AV18" s="29" t="s">
        <v>53</v>
      </c>
      <c r="AW18" s="29" t="s">
        <v>53</v>
      </c>
      <c r="AX18" s="29" t="s">
        <v>53</v>
      </c>
      <c r="AY18" s="29" t="s">
        <v>53</v>
      </c>
      <c r="AZ18" s="29" t="s">
        <v>53</v>
      </c>
      <c r="BA18" s="29" t="s">
        <v>53</v>
      </c>
      <c r="BB18" s="29">
        <v>34</v>
      </c>
      <c r="BC18" s="29">
        <v>7</v>
      </c>
      <c r="BD18" s="29">
        <v>2</v>
      </c>
      <c r="BE18" s="29"/>
      <c r="BF18" s="29"/>
      <c r="BG18" s="29">
        <v>9</v>
      </c>
      <c r="BH18" s="29">
        <f>SUM(BB18:BG18)</f>
        <v>52</v>
      </c>
      <c r="BI18" s="29" t="s">
        <v>35</v>
      </c>
    </row>
    <row r="19" spans="1:61" s="22" customFormat="1" ht="17.45" customHeight="1">
      <c r="A19" s="28" t="s">
        <v>36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31">
        <v>17</v>
      </c>
      <c r="M19" s="29"/>
      <c r="N19" s="29"/>
      <c r="O19" s="29"/>
      <c r="P19" s="29"/>
      <c r="Q19" s="29"/>
      <c r="R19" s="29"/>
      <c r="S19" s="30" t="s">
        <v>52</v>
      </c>
      <c r="T19" s="30" t="s">
        <v>52</v>
      </c>
      <c r="U19" s="30" t="s">
        <v>52</v>
      </c>
      <c r="V19" s="30" t="s">
        <v>52</v>
      </c>
      <c r="W19" s="29" t="s">
        <v>53</v>
      </c>
      <c r="X19" s="29" t="s">
        <v>53</v>
      </c>
      <c r="Y19" s="31"/>
      <c r="Z19" s="31"/>
      <c r="AA19" s="29"/>
      <c r="AB19" s="29"/>
      <c r="AC19" s="29"/>
      <c r="AD19" s="29"/>
      <c r="AE19" s="29"/>
      <c r="AF19" s="31">
        <v>15</v>
      </c>
      <c r="AG19" s="29"/>
      <c r="AH19" s="29"/>
      <c r="AI19" s="29"/>
      <c r="AJ19" s="29"/>
      <c r="AK19" s="29"/>
      <c r="AL19" s="29"/>
      <c r="AM19" s="29"/>
      <c r="AN19" s="29" t="s">
        <v>52</v>
      </c>
      <c r="AO19" s="30" t="s">
        <v>52</v>
      </c>
      <c r="AP19" s="30" t="s">
        <v>52</v>
      </c>
      <c r="AQ19" s="30" t="s">
        <v>54</v>
      </c>
      <c r="AR19" s="30" t="s">
        <v>54</v>
      </c>
      <c r="AS19" s="30" t="s">
        <v>54</v>
      </c>
      <c r="AT19" s="29" t="s">
        <v>54</v>
      </c>
      <c r="AU19" s="29" t="s">
        <v>53</v>
      </c>
      <c r="AV19" s="29" t="s">
        <v>53</v>
      </c>
      <c r="AW19" s="29" t="s">
        <v>53</v>
      </c>
      <c r="AX19" s="29" t="s">
        <v>53</v>
      </c>
      <c r="AY19" s="29" t="s">
        <v>53</v>
      </c>
      <c r="AZ19" s="29" t="s">
        <v>53</v>
      </c>
      <c r="BA19" s="29" t="s">
        <v>53</v>
      </c>
      <c r="BB19" s="29">
        <v>32</v>
      </c>
      <c r="BC19" s="29">
        <v>7</v>
      </c>
      <c r="BD19" s="29">
        <v>4</v>
      </c>
      <c r="BE19" s="29"/>
      <c r="BF19" s="29"/>
      <c r="BG19" s="29">
        <v>9</v>
      </c>
      <c r="BH19" s="29">
        <f>SUM(BB19:BG19)</f>
        <v>52</v>
      </c>
      <c r="BI19" s="29" t="s">
        <v>36</v>
      </c>
    </row>
    <row r="20" spans="1:61" s="22" customFormat="1" ht="17.45" customHeight="1">
      <c r="A20" s="28" t="s">
        <v>37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31">
        <v>17</v>
      </c>
      <c r="M20" s="29"/>
      <c r="N20" s="29"/>
      <c r="O20" s="29"/>
      <c r="P20" s="29"/>
      <c r="Q20" s="29"/>
      <c r="R20" s="29"/>
      <c r="S20" s="30" t="s">
        <v>52</v>
      </c>
      <c r="T20" s="30" t="s">
        <v>52</v>
      </c>
      <c r="U20" s="30" t="s">
        <v>52</v>
      </c>
      <c r="V20" s="30" t="s">
        <v>52</v>
      </c>
      <c r="W20" s="29" t="s">
        <v>53</v>
      </c>
      <c r="X20" s="29" t="s">
        <v>53</v>
      </c>
      <c r="Y20" s="31"/>
      <c r="Z20" s="31"/>
      <c r="AA20" s="31"/>
      <c r="AB20" s="29"/>
      <c r="AC20" s="29"/>
      <c r="AD20" s="29"/>
      <c r="AE20" s="29"/>
      <c r="AF20" s="31">
        <v>15</v>
      </c>
      <c r="AG20" s="29"/>
      <c r="AH20" s="29"/>
      <c r="AI20" s="29"/>
      <c r="AJ20" s="29"/>
      <c r="AK20" s="29"/>
      <c r="AL20" s="29"/>
      <c r="AM20" s="29"/>
      <c r="AN20" s="29" t="s">
        <v>52</v>
      </c>
      <c r="AO20" s="30" t="s">
        <v>52</v>
      </c>
      <c r="AP20" s="30" t="s">
        <v>52</v>
      </c>
      <c r="AQ20" s="30" t="s">
        <v>54</v>
      </c>
      <c r="AR20" s="30" t="s">
        <v>54</v>
      </c>
      <c r="AS20" s="30" t="s">
        <v>54</v>
      </c>
      <c r="AT20" s="29" t="s">
        <v>54</v>
      </c>
      <c r="AU20" s="29" t="s">
        <v>53</v>
      </c>
      <c r="AV20" s="29" t="s">
        <v>53</v>
      </c>
      <c r="AW20" s="29" t="s">
        <v>53</v>
      </c>
      <c r="AX20" s="29" t="s">
        <v>53</v>
      </c>
      <c r="AY20" s="29" t="s">
        <v>53</v>
      </c>
      <c r="AZ20" s="29" t="s">
        <v>53</v>
      </c>
      <c r="BA20" s="29" t="s">
        <v>53</v>
      </c>
      <c r="BB20" s="29">
        <v>32</v>
      </c>
      <c r="BC20" s="29">
        <v>7</v>
      </c>
      <c r="BD20" s="29">
        <v>4</v>
      </c>
      <c r="BE20" s="29"/>
      <c r="BF20" s="29"/>
      <c r="BG20" s="29">
        <v>9</v>
      </c>
      <c r="BH20" s="29">
        <f>SUM(BB20:BG20)</f>
        <v>52</v>
      </c>
      <c r="BI20" s="29" t="s">
        <v>37</v>
      </c>
    </row>
    <row r="21" spans="1:61" s="22" customFormat="1" ht="17.45" customHeight="1">
      <c r="A21" s="28" t="s">
        <v>38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31">
        <v>17</v>
      </c>
      <c r="M21" s="29"/>
      <c r="N21" s="29"/>
      <c r="O21" s="29"/>
      <c r="P21" s="29"/>
      <c r="Q21" s="29"/>
      <c r="R21" s="29"/>
      <c r="S21" s="30" t="s">
        <v>52</v>
      </c>
      <c r="T21" s="30" t="s">
        <v>52</v>
      </c>
      <c r="U21" s="30" t="s">
        <v>52</v>
      </c>
      <c r="V21" s="30" t="s">
        <v>52</v>
      </c>
      <c r="W21" s="29" t="s">
        <v>53</v>
      </c>
      <c r="X21" s="29" t="s">
        <v>53</v>
      </c>
      <c r="Y21" s="28" t="s">
        <v>54</v>
      </c>
      <c r="Z21" s="28" t="s">
        <v>54</v>
      </c>
      <c r="AA21" s="28" t="s">
        <v>54</v>
      </c>
      <c r="AB21" s="28" t="s">
        <v>54</v>
      </c>
      <c r="AC21" s="28" t="s">
        <v>54</v>
      </c>
      <c r="AD21" s="28" t="s">
        <v>54</v>
      </c>
      <c r="AE21" s="28" t="s">
        <v>54</v>
      </c>
      <c r="AF21" s="28" t="s">
        <v>54</v>
      </c>
      <c r="AG21" s="28" t="s">
        <v>54</v>
      </c>
      <c r="AH21" s="28" t="s">
        <v>54</v>
      </c>
      <c r="AI21" s="28" t="s">
        <v>54</v>
      </c>
      <c r="AJ21" s="28" t="s">
        <v>54</v>
      </c>
      <c r="AK21" s="28" t="s">
        <v>54</v>
      </c>
      <c r="AL21" s="28" t="s">
        <v>54</v>
      </c>
      <c r="AM21" s="32"/>
      <c r="AN21" s="28" t="s">
        <v>56</v>
      </c>
      <c r="AO21" s="29" t="s">
        <v>56</v>
      </c>
      <c r="AP21" s="29" t="s">
        <v>56</v>
      </c>
      <c r="AQ21" s="29" t="s">
        <v>56</v>
      </c>
      <c r="AR21" s="29" t="s">
        <v>55</v>
      </c>
      <c r="AS21" s="29" t="s">
        <v>55</v>
      </c>
      <c r="AT21" s="29" t="s">
        <v>53</v>
      </c>
      <c r="AU21" s="29" t="s">
        <v>53</v>
      </c>
      <c r="AV21" s="29" t="s">
        <v>53</v>
      </c>
      <c r="AW21" s="29" t="s">
        <v>53</v>
      </c>
      <c r="AX21" s="29" t="s">
        <v>53</v>
      </c>
      <c r="AY21" s="29" t="s">
        <v>53</v>
      </c>
      <c r="AZ21" s="29" t="s">
        <v>53</v>
      </c>
      <c r="BA21" s="29" t="s">
        <v>53</v>
      </c>
      <c r="BB21" s="29">
        <v>18</v>
      </c>
      <c r="BC21" s="29">
        <v>4</v>
      </c>
      <c r="BD21" s="29">
        <v>14</v>
      </c>
      <c r="BE21" s="29">
        <v>4</v>
      </c>
      <c r="BF21" s="29">
        <v>2</v>
      </c>
      <c r="BG21" s="29">
        <v>10</v>
      </c>
      <c r="BH21" s="29">
        <f>SUM(BB21:BG21)</f>
        <v>52</v>
      </c>
      <c r="BI21" s="29" t="s">
        <v>38</v>
      </c>
    </row>
    <row r="22" spans="1:61" ht="17.25" customHeight="1">
      <c r="BB22" s="32"/>
      <c r="BC22" s="32"/>
      <c r="BD22" s="32"/>
      <c r="BE22" s="32"/>
      <c r="BF22" s="32"/>
      <c r="BG22" s="32"/>
      <c r="BH22" s="32">
        <f>SUM(BH18:BH21)</f>
        <v>208</v>
      </c>
      <c r="BI22" s="33"/>
    </row>
    <row r="23" spans="1:61" s="36" customFormat="1" ht="17.25" customHeight="1">
      <c r="A23" s="1" t="s">
        <v>57</v>
      </c>
      <c r="B23" s="1"/>
      <c r="C23" s="1"/>
      <c r="D23" s="1"/>
      <c r="E23" s="34"/>
      <c r="F23" s="22" t="s">
        <v>58</v>
      </c>
      <c r="G23" s="194" t="s">
        <v>224</v>
      </c>
      <c r="H23" s="194"/>
      <c r="I23" s="194"/>
      <c r="J23" s="194"/>
      <c r="K23" s="70"/>
      <c r="L23" s="1"/>
      <c r="M23" s="1"/>
      <c r="N23" s="10" t="s">
        <v>52</v>
      </c>
      <c r="O23" s="22" t="s">
        <v>58</v>
      </c>
      <c r="P23" s="194" t="s">
        <v>27</v>
      </c>
      <c r="Q23" s="194"/>
      <c r="R23" s="194"/>
      <c r="S23" s="194"/>
      <c r="U23" s="1"/>
      <c r="V23" s="1"/>
      <c r="W23" s="32" t="s">
        <v>54</v>
      </c>
      <c r="X23" s="35" t="s">
        <v>58</v>
      </c>
      <c r="Y23" s="194" t="s">
        <v>28</v>
      </c>
      <c r="Z23" s="194"/>
      <c r="AA23" s="194"/>
      <c r="AB23" s="194"/>
      <c r="AC23" s="9"/>
      <c r="AF23" s="32" t="s">
        <v>56</v>
      </c>
      <c r="AG23" s="35" t="s">
        <v>58</v>
      </c>
      <c r="AH23" s="194" t="s">
        <v>59</v>
      </c>
      <c r="AI23" s="194"/>
      <c r="AJ23" s="194"/>
      <c r="AK23" s="194"/>
      <c r="AO23" s="32" t="s">
        <v>55</v>
      </c>
      <c r="AP23" s="35" t="s">
        <v>58</v>
      </c>
      <c r="AQ23" s="194" t="s">
        <v>60</v>
      </c>
      <c r="AR23" s="194"/>
      <c r="AS23" s="194"/>
      <c r="AT23" s="194"/>
      <c r="AU23" s="1"/>
      <c r="AV23" s="1"/>
      <c r="AW23" s="1"/>
      <c r="AX23" s="32" t="s">
        <v>53</v>
      </c>
      <c r="AY23" s="35" t="s">
        <v>58</v>
      </c>
      <c r="AZ23" s="195" t="s">
        <v>61</v>
      </c>
      <c r="BA23" s="195"/>
      <c r="BB23" s="195"/>
      <c r="BC23" s="195"/>
      <c r="BD23" s="1"/>
      <c r="BE23" s="1"/>
      <c r="BF23" s="1"/>
      <c r="BG23" s="1"/>
      <c r="BH23" s="1"/>
      <c r="BI23" s="37"/>
    </row>
    <row r="24" spans="1:61" s="36" customFormat="1" ht="17.25" customHeight="1">
      <c r="A24" s="1"/>
      <c r="B24" s="1"/>
      <c r="C24" s="1"/>
      <c r="D24" s="1"/>
      <c r="E24" s="1"/>
      <c r="F24" s="1"/>
      <c r="G24" s="194"/>
      <c r="H24" s="194"/>
      <c r="I24" s="194"/>
      <c r="J24" s="194"/>
      <c r="K24" s="70"/>
      <c r="L24" s="1"/>
      <c r="M24" s="1"/>
      <c r="N24" s="1"/>
      <c r="O24" s="1"/>
      <c r="P24" s="194"/>
      <c r="Q24" s="194"/>
      <c r="R24" s="194"/>
      <c r="S24" s="194"/>
      <c r="T24" s="1"/>
      <c r="U24" s="1"/>
      <c r="V24" s="1"/>
      <c r="W24" s="9"/>
      <c r="X24" s="9"/>
      <c r="Y24" s="194"/>
      <c r="Z24" s="194"/>
      <c r="AA24" s="194"/>
      <c r="AB24" s="194"/>
      <c r="AC24" s="9"/>
      <c r="AD24" s="9"/>
      <c r="AE24" s="9"/>
      <c r="AF24" s="1"/>
      <c r="AG24" s="1"/>
      <c r="AH24" s="194"/>
      <c r="AI24" s="194"/>
      <c r="AJ24" s="194"/>
      <c r="AK24" s="194"/>
      <c r="AL24" s="9"/>
      <c r="AM24" s="9"/>
      <c r="AN24" s="1"/>
      <c r="AO24" s="1"/>
      <c r="AP24" s="1"/>
      <c r="AQ24" s="194"/>
      <c r="AR24" s="194"/>
      <c r="AS24" s="194"/>
      <c r="AT24" s="194"/>
      <c r="AU24" s="1"/>
      <c r="AV24" s="1"/>
      <c r="AW24" s="1"/>
      <c r="AX24" s="9"/>
      <c r="AY24" s="9"/>
      <c r="AZ24" s="195"/>
      <c r="BA24" s="195"/>
      <c r="BB24" s="195"/>
      <c r="BC24" s="195"/>
      <c r="BD24" s="1"/>
      <c r="BE24" s="1"/>
      <c r="BF24" s="1"/>
      <c r="BG24" s="1"/>
      <c r="BH24" s="1"/>
      <c r="BI24" s="37"/>
    </row>
    <row r="26" spans="1:61">
      <c r="E26" s="38"/>
    </row>
  </sheetData>
  <mergeCells count="35">
    <mergeCell ref="X1:AO1"/>
    <mergeCell ref="W6:AP6"/>
    <mergeCell ref="AU7:BE7"/>
    <mergeCell ref="W8:AP8"/>
    <mergeCell ref="AU8:BE8"/>
    <mergeCell ref="T7:AS7"/>
    <mergeCell ref="AU9:BE9"/>
    <mergeCell ref="B14:E14"/>
    <mergeCell ref="G14:I14"/>
    <mergeCell ref="K14:M14"/>
    <mergeCell ref="O14:R14"/>
    <mergeCell ref="T14:W14"/>
    <mergeCell ref="Y14:AA14"/>
    <mergeCell ref="AC14:AE14"/>
    <mergeCell ref="AG14:AI14"/>
    <mergeCell ref="AK14:AN14"/>
    <mergeCell ref="A15:A17"/>
    <mergeCell ref="BH15:BH17"/>
    <mergeCell ref="BI15:BI17"/>
    <mergeCell ref="AP14:AR14"/>
    <mergeCell ref="AT14:AW14"/>
    <mergeCell ref="AX14:BA14"/>
    <mergeCell ref="BB14:BB17"/>
    <mergeCell ref="BC14:BC17"/>
    <mergeCell ref="BD14:BD17"/>
    <mergeCell ref="AZ23:BC24"/>
    <mergeCell ref="BE14:BE17"/>
    <mergeCell ref="BF14:BF17"/>
    <mergeCell ref="BG14:BG17"/>
    <mergeCell ref="BH14:BI14"/>
    <mergeCell ref="G23:J24"/>
    <mergeCell ref="P23:S24"/>
    <mergeCell ref="Y23:AB24"/>
    <mergeCell ref="AH23:AK24"/>
    <mergeCell ref="AQ23:AT24"/>
  </mergeCells>
  <pageMargins left="0.7" right="0.7" top="0.75" bottom="0.75" header="0.3" footer="0.3"/>
  <pageSetup paperSize="8" scale="5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G268"/>
  <sheetViews>
    <sheetView tabSelected="1" view="pageBreakPreview" topLeftCell="A49" zoomScale="80" zoomScaleNormal="100" zoomScaleSheetLayoutView="80" workbookViewId="0">
      <selection activeCell="I70" sqref="I70"/>
    </sheetView>
  </sheetViews>
  <sheetFormatPr defaultColWidth="9.140625" defaultRowHeight="12.75"/>
  <cols>
    <col min="1" max="1" width="10" style="2" customWidth="1"/>
    <col min="2" max="2" width="43.85546875" style="2" customWidth="1"/>
    <col min="3" max="3" width="6.28515625" style="2" customWidth="1"/>
    <col min="4" max="4" width="5.7109375" style="2" customWidth="1"/>
    <col min="5" max="5" width="6.28515625" style="2" customWidth="1"/>
    <col min="6" max="6" width="6.7109375" style="2" customWidth="1"/>
    <col min="7" max="7" width="6.7109375" style="67" customWidth="1"/>
    <col min="8" max="8" width="6.7109375" style="2" customWidth="1"/>
    <col min="9" max="9" width="6.7109375" style="67" customWidth="1"/>
    <col min="10" max="10" width="6.7109375" style="2" customWidth="1"/>
    <col min="11" max="11" width="6.7109375" style="67" customWidth="1"/>
    <col min="12" max="12" width="6.7109375" style="2" customWidth="1"/>
    <col min="13" max="13" width="6.7109375" style="67" customWidth="1"/>
    <col min="14" max="14" width="6.7109375" style="2" customWidth="1"/>
    <col min="15" max="15" width="6.7109375" style="67" customWidth="1"/>
    <col min="16" max="16" width="6.7109375" style="2" customWidth="1"/>
    <col min="17" max="17" width="6.7109375" style="67" customWidth="1"/>
    <col min="18" max="18" width="6.7109375" style="2" customWidth="1"/>
    <col min="19" max="19" width="6.7109375" style="67" customWidth="1"/>
    <col min="20" max="20" width="6.7109375" style="2" customWidth="1"/>
    <col min="21" max="21" width="6.7109375" style="67" customWidth="1"/>
    <col min="22" max="22" width="21.42578125" style="2" customWidth="1"/>
    <col min="23" max="23" width="7.42578125" style="2" customWidth="1"/>
    <col min="24" max="16384" width="9.140625" style="2"/>
  </cols>
  <sheetData>
    <row r="1" spans="1:25" ht="15.75">
      <c r="A1" s="201" t="s">
        <v>62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</row>
    <row r="2" spans="1:25" ht="15.75">
      <c r="A2" s="202" t="s">
        <v>226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</row>
    <row r="3" spans="1:25" ht="15.75">
      <c r="A3" s="203" t="s">
        <v>225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</row>
    <row r="4" spans="1:25" s="39" customFormat="1">
      <c r="A4" s="198" t="s">
        <v>65</v>
      </c>
      <c r="B4" s="211" t="s">
        <v>66</v>
      </c>
      <c r="C4" s="211" t="s">
        <v>67</v>
      </c>
      <c r="D4" s="211"/>
      <c r="E4" s="211"/>
      <c r="F4" s="211" t="s">
        <v>68</v>
      </c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</row>
    <row r="5" spans="1:25" s="39" customFormat="1">
      <c r="A5" s="199"/>
      <c r="B5" s="211"/>
      <c r="C5" s="212" t="s">
        <v>144</v>
      </c>
      <c r="D5" s="212" t="s">
        <v>69</v>
      </c>
      <c r="E5" s="213" t="s">
        <v>70</v>
      </c>
      <c r="F5" s="214" t="s">
        <v>71</v>
      </c>
      <c r="G5" s="214"/>
      <c r="H5" s="214"/>
      <c r="I5" s="214"/>
      <c r="J5" s="214" t="s">
        <v>72</v>
      </c>
      <c r="K5" s="214"/>
      <c r="L5" s="214"/>
      <c r="M5" s="214"/>
      <c r="N5" s="214" t="s">
        <v>73</v>
      </c>
      <c r="O5" s="214"/>
      <c r="P5" s="214"/>
      <c r="Q5" s="214"/>
      <c r="R5" s="214" t="s">
        <v>74</v>
      </c>
      <c r="S5" s="214"/>
      <c r="T5" s="214"/>
      <c r="U5" s="214"/>
      <c r="V5" s="215" t="s">
        <v>178</v>
      </c>
    </row>
    <row r="6" spans="1:25" s="39" customFormat="1">
      <c r="A6" s="199"/>
      <c r="B6" s="211"/>
      <c r="C6" s="212"/>
      <c r="D6" s="212"/>
      <c r="E6" s="213"/>
      <c r="F6" s="211" t="s">
        <v>75</v>
      </c>
      <c r="G6" s="211"/>
      <c r="H6" s="211" t="s">
        <v>76</v>
      </c>
      <c r="I6" s="211"/>
      <c r="J6" s="211" t="s">
        <v>77</v>
      </c>
      <c r="K6" s="211"/>
      <c r="L6" s="211" t="s">
        <v>78</v>
      </c>
      <c r="M6" s="211"/>
      <c r="N6" s="211" t="s">
        <v>79</v>
      </c>
      <c r="O6" s="211"/>
      <c r="P6" s="211" t="s">
        <v>80</v>
      </c>
      <c r="Q6" s="211"/>
      <c r="R6" s="211" t="s">
        <v>81</v>
      </c>
      <c r="S6" s="211"/>
      <c r="T6" s="211" t="s">
        <v>82</v>
      </c>
      <c r="U6" s="211"/>
      <c r="V6" s="216"/>
    </row>
    <row r="7" spans="1:25" s="39" customFormat="1">
      <c r="A7" s="199"/>
      <c r="B7" s="211"/>
      <c r="C7" s="212"/>
      <c r="D7" s="212"/>
      <c r="E7" s="213"/>
      <c r="F7" s="40">
        <v>17</v>
      </c>
      <c r="G7" s="197" t="s">
        <v>83</v>
      </c>
      <c r="H7" s="40">
        <v>18</v>
      </c>
      <c r="I7" s="197" t="s">
        <v>83</v>
      </c>
      <c r="J7" s="40">
        <v>17</v>
      </c>
      <c r="K7" s="197" t="s">
        <v>83</v>
      </c>
      <c r="L7" s="40">
        <v>18</v>
      </c>
      <c r="M7" s="197" t="s">
        <v>83</v>
      </c>
      <c r="N7" s="40">
        <v>17</v>
      </c>
      <c r="O7" s="197" t="s">
        <v>83</v>
      </c>
      <c r="P7" s="40">
        <v>18</v>
      </c>
      <c r="Q7" s="197" t="s">
        <v>83</v>
      </c>
      <c r="R7" s="40">
        <v>17</v>
      </c>
      <c r="S7" s="197" t="s">
        <v>83</v>
      </c>
      <c r="T7" s="40">
        <v>0</v>
      </c>
      <c r="U7" s="197" t="s">
        <v>83</v>
      </c>
      <c r="V7" s="216"/>
    </row>
    <row r="8" spans="1:25" s="39" customFormat="1">
      <c r="A8" s="199"/>
      <c r="B8" s="211"/>
      <c r="C8" s="212"/>
      <c r="D8" s="212"/>
      <c r="E8" s="213"/>
      <c r="F8" s="40" t="s">
        <v>84</v>
      </c>
      <c r="G8" s="197"/>
      <c r="H8" s="40" t="s">
        <v>84</v>
      </c>
      <c r="I8" s="197"/>
      <c r="J8" s="40" t="s">
        <v>84</v>
      </c>
      <c r="K8" s="197"/>
      <c r="L8" s="40" t="s">
        <v>84</v>
      </c>
      <c r="M8" s="197"/>
      <c r="N8" s="40" t="s">
        <v>84</v>
      </c>
      <c r="O8" s="197"/>
      <c r="P8" s="40" t="s">
        <v>84</v>
      </c>
      <c r="Q8" s="197"/>
      <c r="R8" s="40" t="s">
        <v>84</v>
      </c>
      <c r="S8" s="197"/>
      <c r="T8" s="40" t="s">
        <v>84</v>
      </c>
      <c r="U8" s="197"/>
      <c r="V8" s="216"/>
    </row>
    <row r="9" spans="1:25" s="39" customFormat="1" ht="25.5">
      <c r="A9" s="200"/>
      <c r="B9" s="211"/>
      <c r="C9" s="212"/>
      <c r="D9" s="212"/>
      <c r="E9" s="213"/>
      <c r="F9" s="41" t="s">
        <v>85</v>
      </c>
      <c r="G9" s="197"/>
      <c r="H9" s="41" t="s">
        <v>85</v>
      </c>
      <c r="I9" s="197"/>
      <c r="J9" s="41" t="s">
        <v>85</v>
      </c>
      <c r="K9" s="197"/>
      <c r="L9" s="41" t="s">
        <v>85</v>
      </c>
      <c r="M9" s="197"/>
      <c r="N9" s="41" t="s">
        <v>85</v>
      </c>
      <c r="O9" s="197"/>
      <c r="P9" s="41" t="s">
        <v>85</v>
      </c>
      <c r="Q9" s="197"/>
      <c r="R9" s="41" t="s">
        <v>85</v>
      </c>
      <c r="S9" s="197"/>
      <c r="T9" s="41" t="s">
        <v>85</v>
      </c>
      <c r="U9" s="197"/>
      <c r="V9" s="217"/>
    </row>
    <row r="10" spans="1:25">
      <c r="A10" s="42">
        <v>1</v>
      </c>
      <c r="B10" s="42">
        <v>2</v>
      </c>
      <c r="C10" s="42">
        <v>3</v>
      </c>
      <c r="D10" s="42">
        <v>4</v>
      </c>
      <c r="E10" s="42">
        <v>5</v>
      </c>
      <c r="F10" s="42">
        <v>6</v>
      </c>
      <c r="G10" s="42">
        <v>7</v>
      </c>
      <c r="H10" s="42">
        <v>8</v>
      </c>
      <c r="I10" s="42">
        <v>9</v>
      </c>
      <c r="J10" s="42">
        <v>10</v>
      </c>
      <c r="K10" s="42">
        <v>11</v>
      </c>
      <c r="L10" s="42">
        <v>12</v>
      </c>
      <c r="M10" s="42">
        <v>13</v>
      </c>
      <c r="N10" s="42">
        <v>14</v>
      </c>
      <c r="O10" s="42">
        <v>15</v>
      </c>
      <c r="P10" s="42">
        <v>16</v>
      </c>
      <c r="Q10" s="42">
        <v>17</v>
      </c>
      <c r="R10" s="42">
        <v>18</v>
      </c>
      <c r="S10" s="42">
        <v>19</v>
      </c>
      <c r="T10" s="42">
        <v>20</v>
      </c>
      <c r="U10" s="42">
        <v>21</v>
      </c>
      <c r="V10" s="42">
        <v>22</v>
      </c>
    </row>
    <row r="11" spans="1:25" s="8" customFormat="1" ht="28.5">
      <c r="A11" s="96" t="s">
        <v>145</v>
      </c>
      <c r="B11" s="96" t="s">
        <v>146</v>
      </c>
      <c r="C11" s="97" t="s">
        <v>227</v>
      </c>
      <c r="D11" s="97">
        <f>D12+D50</f>
        <v>195</v>
      </c>
      <c r="E11" s="97">
        <f>E12+E50</f>
        <v>7020</v>
      </c>
      <c r="F11" s="98"/>
      <c r="G11" s="98"/>
      <c r="H11" s="98"/>
      <c r="I11" s="97"/>
      <c r="J11" s="97"/>
      <c r="K11" s="97"/>
      <c r="L11" s="97"/>
      <c r="M11" s="99"/>
      <c r="N11" s="97"/>
      <c r="O11" s="99"/>
      <c r="P11" s="97"/>
      <c r="Q11" s="99"/>
      <c r="R11" s="100"/>
      <c r="S11" s="97"/>
      <c r="T11" s="100"/>
      <c r="U11" s="97"/>
      <c r="V11" s="11"/>
      <c r="Y11" s="12"/>
    </row>
    <row r="12" spans="1:25" s="8" customFormat="1" ht="28.5">
      <c r="A12" s="101" t="s">
        <v>147</v>
      </c>
      <c r="B12" s="102" t="s">
        <v>87</v>
      </c>
      <c r="C12" s="97" t="s">
        <v>228</v>
      </c>
      <c r="D12" s="97">
        <f>SUM(D13:D33,D34,D39,D43,D46,D49,D78)</f>
        <v>150</v>
      </c>
      <c r="E12" s="97">
        <f>SUM(E13:E33,E34,E39,E43,E46,E49,E78)</f>
        <v>5400</v>
      </c>
      <c r="F12" s="98"/>
      <c r="G12" s="98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100"/>
      <c r="S12" s="97"/>
      <c r="T12" s="100"/>
      <c r="U12" s="97"/>
      <c r="V12" s="11"/>
      <c r="Y12" s="44"/>
    </row>
    <row r="13" spans="1:25" s="8" customFormat="1" ht="38.25">
      <c r="A13" s="103" t="s">
        <v>148</v>
      </c>
      <c r="B13" s="104" t="s">
        <v>89</v>
      </c>
      <c r="C13" s="100"/>
      <c r="D13" s="100">
        <f>G13+I13+K13+M13+O13+Q13+S13+U13</f>
        <v>10</v>
      </c>
      <c r="E13" s="100">
        <f>D13*36</f>
        <v>360</v>
      </c>
      <c r="F13" s="105">
        <v>4</v>
      </c>
      <c r="G13" s="98">
        <v>3</v>
      </c>
      <c r="H13" s="100">
        <v>4</v>
      </c>
      <c r="I13" s="97">
        <v>3</v>
      </c>
      <c r="J13" s="100">
        <v>2</v>
      </c>
      <c r="K13" s="97">
        <v>2</v>
      </c>
      <c r="L13" s="100">
        <v>2</v>
      </c>
      <c r="M13" s="97">
        <v>2</v>
      </c>
      <c r="N13" s="100"/>
      <c r="O13" s="97"/>
      <c r="P13" s="100"/>
      <c r="Q13" s="97"/>
      <c r="R13" s="100"/>
      <c r="S13" s="97"/>
      <c r="T13" s="100"/>
      <c r="U13" s="97"/>
      <c r="V13" s="11" t="s">
        <v>395</v>
      </c>
    </row>
    <row r="14" spans="1:25" s="8" customFormat="1" ht="15">
      <c r="A14" s="103" t="s">
        <v>149</v>
      </c>
      <c r="B14" s="104" t="s">
        <v>90</v>
      </c>
      <c r="C14" s="100"/>
      <c r="D14" s="100">
        <f t="shared" ref="D14:D76" si="0">G14+I14+K14+M14+O14+Q14+S14+U14</f>
        <v>3</v>
      </c>
      <c r="E14" s="100">
        <f t="shared" ref="E14:E21" si="1">D14*36</f>
        <v>108</v>
      </c>
      <c r="F14" s="105">
        <v>2</v>
      </c>
      <c r="G14" s="98">
        <v>3</v>
      </c>
      <c r="H14" s="100"/>
      <c r="I14" s="97"/>
      <c r="J14" s="100"/>
      <c r="K14" s="97"/>
      <c r="L14" s="100"/>
      <c r="M14" s="97"/>
      <c r="N14" s="100"/>
      <c r="O14" s="97"/>
      <c r="P14" s="100"/>
      <c r="Q14" s="97"/>
      <c r="R14" s="100"/>
      <c r="S14" s="97"/>
      <c r="T14" s="100"/>
      <c r="U14" s="97"/>
      <c r="V14" s="11" t="s">
        <v>396</v>
      </c>
    </row>
    <row r="15" spans="1:25" s="8" customFormat="1" ht="15">
      <c r="A15" s="103" t="s">
        <v>150</v>
      </c>
      <c r="B15" s="104" t="s">
        <v>91</v>
      </c>
      <c r="C15" s="100"/>
      <c r="D15" s="100">
        <f t="shared" si="0"/>
        <v>3</v>
      </c>
      <c r="E15" s="100">
        <f t="shared" si="1"/>
        <v>108</v>
      </c>
      <c r="F15" s="105"/>
      <c r="G15" s="98"/>
      <c r="H15" s="100">
        <v>2</v>
      </c>
      <c r="I15" s="97">
        <v>3</v>
      </c>
      <c r="J15" s="100"/>
      <c r="K15" s="97"/>
      <c r="L15" s="100"/>
      <c r="M15" s="97"/>
      <c r="N15" s="100"/>
      <c r="O15" s="97"/>
      <c r="P15" s="100"/>
      <c r="Q15" s="97"/>
      <c r="R15" s="100"/>
      <c r="S15" s="97"/>
      <c r="T15" s="100"/>
      <c r="U15" s="97"/>
      <c r="V15" s="11" t="s">
        <v>397</v>
      </c>
    </row>
    <row r="16" spans="1:25" s="8" customFormat="1" ht="25.5">
      <c r="A16" s="103" t="s">
        <v>151</v>
      </c>
      <c r="B16" s="103" t="s">
        <v>92</v>
      </c>
      <c r="C16" s="100"/>
      <c r="D16" s="100">
        <f t="shared" si="0"/>
        <v>3</v>
      </c>
      <c r="E16" s="100">
        <f t="shared" si="1"/>
        <v>108</v>
      </c>
      <c r="F16" s="105">
        <v>2</v>
      </c>
      <c r="G16" s="98">
        <v>3</v>
      </c>
      <c r="H16" s="100"/>
      <c r="I16" s="97"/>
      <c r="J16" s="100"/>
      <c r="K16" s="97"/>
      <c r="L16" s="100"/>
      <c r="M16" s="97"/>
      <c r="N16" s="100"/>
      <c r="O16" s="97"/>
      <c r="P16" s="100"/>
      <c r="Q16" s="97"/>
      <c r="R16" s="100"/>
      <c r="S16" s="97"/>
      <c r="T16" s="100"/>
      <c r="U16" s="97"/>
      <c r="V16" s="11" t="s">
        <v>398</v>
      </c>
    </row>
    <row r="17" spans="1:22" s="8" customFormat="1" ht="25.5">
      <c r="A17" s="103" t="s">
        <v>162</v>
      </c>
      <c r="B17" s="103" t="s">
        <v>230</v>
      </c>
      <c r="C17" s="100"/>
      <c r="D17" s="100">
        <f t="shared" si="0"/>
        <v>4</v>
      </c>
      <c r="E17" s="100">
        <f t="shared" si="1"/>
        <v>144</v>
      </c>
      <c r="F17" s="105"/>
      <c r="G17" s="98"/>
      <c r="H17" s="100"/>
      <c r="I17" s="97"/>
      <c r="J17" s="100">
        <v>3</v>
      </c>
      <c r="K17" s="97">
        <v>4</v>
      </c>
      <c r="L17" s="100"/>
      <c r="M17" s="97"/>
      <c r="N17" s="100"/>
      <c r="O17" s="97"/>
      <c r="P17" s="100"/>
      <c r="Q17" s="97"/>
      <c r="R17" s="100"/>
      <c r="S17" s="97"/>
      <c r="T17" s="100"/>
      <c r="U17" s="97"/>
      <c r="V17" s="11" t="s">
        <v>399</v>
      </c>
    </row>
    <row r="18" spans="1:22" s="8" customFormat="1" ht="15">
      <c r="A18" s="103" t="s">
        <v>163</v>
      </c>
      <c r="B18" s="103" t="s">
        <v>231</v>
      </c>
      <c r="C18" s="100"/>
      <c r="D18" s="100">
        <f t="shared" si="0"/>
        <v>6</v>
      </c>
      <c r="E18" s="100">
        <f t="shared" si="1"/>
        <v>216</v>
      </c>
      <c r="F18" s="105">
        <v>3</v>
      </c>
      <c r="G18" s="98">
        <v>3</v>
      </c>
      <c r="H18" s="100">
        <v>3</v>
      </c>
      <c r="I18" s="97">
        <v>3</v>
      </c>
      <c r="J18" s="100"/>
      <c r="K18" s="97"/>
      <c r="L18" s="100"/>
      <c r="M18" s="97"/>
      <c r="N18" s="100"/>
      <c r="O18" s="97"/>
      <c r="P18" s="100"/>
      <c r="Q18" s="97"/>
      <c r="R18" s="100"/>
      <c r="S18" s="97"/>
      <c r="T18" s="100"/>
      <c r="U18" s="97"/>
      <c r="V18" s="11" t="s">
        <v>400</v>
      </c>
    </row>
    <row r="19" spans="1:22" s="8" customFormat="1" ht="25.5">
      <c r="A19" s="103" t="s">
        <v>164</v>
      </c>
      <c r="B19" s="103" t="s">
        <v>232</v>
      </c>
      <c r="C19" s="100"/>
      <c r="D19" s="100">
        <f t="shared" si="0"/>
        <v>6</v>
      </c>
      <c r="E19" s="100">
        <f t="shared" si="1"/>
        <v>216</v>
      </c>
      <c r="F19" s="105">
        <v>3</v>
      </c>
      <c r="G19" s="98">
        <v>3</v>
      </c>
      <c r="H19" s="100">
        <v>3</v>
      </c>
      <c r="I19" s="97">
        <v>3</v>
      </c>
      <c r="J19" s="100"/>
      <c r="K19" s="97"/>
      <c r="L19" s="100"/>
      <c r="M19" s="97"/>
      <c r="N19" s="100"/>
      <c r="O19" s="97"/>
      <c r="P19" s="100"/>
      <c r="Q19" s="97"/>
      <c r="R19" s="100"/>
      <c r="S19" s="97"/>
      <c r="T19" s="100"/>
      <c r="U19" s="97"/>
      <c r="V19" s="11" t="s">
        <v>401</v>
      </c>
    </row>
    <row r="20" spans="1:22" s="8" customFormat="1" ht="15">
      <c r="A20" s="103" t="s">
        <v>165</v>
      </c>
      <c r="B20" s="103" t="s">
        <v>110</v>
      </c>
      <c r="C20" s="100"/>
      <c r="D20" s="100">
        <f t="shared" si="0"/>
        <v>3</v>
      </c>
      <c r="E20" s="100">
        <f t="shared" si="1"/>
        <v>108</v>
      </c>
      <c r="F20" s="100"/>
      <c r="G20" s="97"/>
      <c r="H20" s="100">
        <v>1</v>
      </c>
      <c r="I20" s="97">
        <v>3</v>
      </c>
      <c r="J20" s="100"/>
      <c r="K20" s="97"/>
      <c r="L20" s="100"/>
      <c r="M20" s="97"/>
      <c r="N20" s="100"/>
      <c r="O20" s="97"/>
      <c r="P20" s="100"/>
      <c r="Q20" s="97"/>
      <c r="R20" s="100"/>
      <c r="S20" s="97"/>
      <c r="T20" s="100"/>
      <c r="U20" s="97"/>
      <c r="V20" s="11" t="s">
        <v>402</v>
      </c>
    </row>
    <row r="21" spans="1:22" s="8" customFormat="1" ht="15">
      <c r="A21" s="103" t="s">
        <v>166</v>
      </c>
      <c r="B21" s="103" t="s">
        <v>302</v>
      </c>
      <c r="C21" s="100"/>
      <c r="D21" s="100">
        <f t="shared" si="0"/>
        <v>3</v>
      </c>
      <c r="E21" s="100">
        <f t="shared" si="1"/>
        <v>108</v>
      </c>
      <c r="F21" s="105"/>
      <c r="G21" s="98"/>
      <c r="H21" s="100">
        <v>1</v>
      </c>
      <c r="I21" s="97">
        <v>3</v>
      </c>
      <c r="J21" s="100"/>
      <c r="K21" s="97"/>
      <c r="L21" s="100"/>
      <c r="M21" s="97"/>
      <c r="N21" s="100"/>
      <c r="O21" s="97"/>
      <c r="P21" s="100"/>
      <c r="Q21" s="97"/>
      <c r="R21" s="100"/>
      <c r="S21" s="97"/>
      <c r="T21" s="100"/>
      <c r="U21" s="97"/>
      <c r="V21" s="11" t="s">
        <v>403</v>
      </c>
    </row>
    <row r="22" spans="1:22" s="8" customFormat="1" ht="15">
      <c r="A22" s="103" t="s">
        <v>167</v>
      </c>
      <c r="B22" s="103" t="s">
        <v>121</v>
      </c>
      <c r="C22" s="100"/>
      <c r="D22" s="100">
        <f t="shared" ref="D22:D33" si="2">G22+I22+K22+M22+O22+Q22+S22+U22</f>
        <v>3</v>
      </c>
      <c r="E22" s="100">
        <f t="shared" ref="E22:E33" si="3">D22*36</f>
        <v>108</v>
      </c>
      <c r="F22" s="105">
        <v>1</v>
      </c>
      <c r="G22" s="98">
        <v>3</v>
      </c>
      <c r="H22" s="103"/>
      <c r="I22" s="101"/>
      <c r="J22" s="103"/>
      <c r="K22" s="101"/>
      <c r="L22" s="103"/>
      <c r="M22" s="101"/>
      <c r="N22" s="103"/>
      <c r="O22" s="101"/>
      <c r="P22" s="103"/>
      <c r="Q22" s="101"/>
      <c r="R22" s="100"/>
      <c r="S22" s="97"/>
      <c r="T22" s="100"/>
      <c r="U22" s="97"/>
      <c r="V22" s="11" t="s">
        <v>404</v>
      </c>
    </row>
    <row r="23" spans="1:22" s="8" customFormat="1" ht="30">
      <c r="A23" s="103" t="s">
        <v>168</v>
      </c>
      <c r="B23" s="103" t="s">
        <v>125</v>
      </c>
      <c r="C23" s="100"/>
      <c r="D23" s="100">
        <f t="shared" si="2"/>
        <v>10</v>
      </c>
      <c r="E23" s="100">
        <f t="shared" si="3"/>
        <v>360</v>
      </c>
      <c r="F23" s="100"/>
      <c r="G23" s="97"/>
      <c r="H23" s="100"/>
      <c r="I23" s="97"/>
      <c r="J23" s="100">
        <v>2</v>
      </c>
      <c r="K23" s="97">
        <v>2</v>
      </c>
      <c r="L23" s="100">
        <v>2</v>
      </c>
      <c r="M23" s="97">
        <v>2</v>
      </c>
      <c r="N23" s="100">
        <v>3</v>
      </c>
      <c r="O23" s="97">
        <v>2</v>
      </c>
      <c r="P23" s="100">
        <v>3</v>
      </c>
      <c r="Q23" s="97">
        <v>2</v>
      </c>
      <c r="R23" s="100">
        <v>3</v>
      </c>
      <c r="S23" s="97">
        <v>2</v>
      </c>
      <c r="T23" s="100"/>
      <c r="U23" s="97"/>
      <c r="V23" s="11" t="s">
        <v>405</v>
      </c>
    </row>
    <row r="24" spans="1:22" s="8" customFormat="1" ht="25.5">
      <c r="A24" s="103" t="s">
        <v>169</v>
      </c>
      <c r="B24" s="103" t="s">
        <v>246</v>
      </c>
      <c r="C24" s="100"/>
      <c r="D24" s="100">
        <f t="shared" si="2"/>
        <v>3</v>
      </c>
      <c r="E24" s="100">
        <f t="shared" si="3"/>
        <v>108</v>
      </c>
      <c r="F24" s="105"/>
      <c r="G24" s="98"/>
      <c r="H24" s="100">
        <v>2</v>
      </c>
      <c r="I24" s="97">
        <v>3</v>
      </c>
      <c r="J24" s="100"/>
      <c r="K24" s="97"/>
      <c r="L24" s="100"/>
      <c r="M24" s="97"/>
      <c r="N24" s="100"/>
      <c r="O24" s="97"/>
      <c r="P24" s="100"/>
      <c r="Q24" s="97"/>
      <c r="R24" s="100"/>
      <c r="S24" s="97"/>
      <c r="T24" s="100"/>
      <c r="U24" s="97"/>
      <c r="V24" s="11" t="s">
        <v>406</v>
      </c>
    </row>
    <row r="25" spans="1:22" s="8" customFormat="1" ht="25.5">
      <c r="A25" s="103" t="s">
        <v>170</v>
      </c>
      <c r="B25" s="103" t="s">
        <v>247</v>
      </c>
      <c r="C25" s="100"/>
      <c r="D25" s="100">
        <f t="shared" si="2"/>
        <v>2</v>
      </c>
      <c r="E25" s="100">
        <f t="shared" si="3"/>
        <v>72</v>
      </c>
      <c r="F25" s="105"/>
      <c r="G25" s="98"/>
      <c r="H25" s="100"/>
      <c r="I25" s="97"/>
      <c r="J25" s="100"/>
      <c r="K25" s="97"/>
      <c r="L25" s="100">
        <v>2</v>
      </c>
      <c r="M25" s="97">
        <v>2</v>
      </c>
      <c r="N25" s="100"/>
      <c r="O25" s="97"/>
      <c r="P25" s="100"/>
      <c r="Q25" s="97"/>
      <c r="R25" s="100"/>
      <c r="S25" s="97"/>
      <c r="T25" s="100"/>
      <c r="U25" s="97"/>
      <c r="V25" s="11" t="s">
        <v>407</v>
      </c>
    </row>
    <row r="26" spans="1:22" s="8" customFormat="1" ht="15">
      <c r="A26" s="103" t="s">
        <v>171</v>
      </c>
      <c r="B26" s="103" t="s">
        <v>251</v>
      </c>
      <c r="C26" s="100"/>
      <c r="D26" s="100">
        <f t="shared" si="2"/>
        <v>4</v>
      </c>
      <c r="E26" s="100">
        <f t="shared" si="3"/>
        <v>144</v>
      </c>
      <c r="F26" s="105">
        <v>4</v>
      </c>
      <c r="G26" s="98">
        <v>4</v>
      </c>
      <c r="H26" s="100"/>
      <c r="I26" s="97"/>
      <c r="J26" s="100"/>
      <c r="K26" s="97"/>
      <c r="L26" s="100"/>
      <c r="M26" s="97"/>
      <c r="N26" s="100"/>
      <c r="O26" s="97"/>
      <c r="P26" s="100"/>
      <c r="Q26" s="97"/>
      <c r="R26" s="100"/>
      <c r="S26" s="97"/>
      <c r="T26" s="100"/>
      <c r="U26" s="97"/>
      <c r="V26" s="11" t="s">
        <v>408</v>
      </c>
    </row>
    <row r="27" spans="1:22" s="8" customFormat="1" ht="30">
      <c r="A27" s="103" t="s">
        <v>172</v>
      </c>
      <c r="B27" s="103" t="s">
        <v>252</v>
      </c>
      <c r="C27" s="100"/>
      <c r="D27" s="100">
        <f t="shared" si="2"/>
        <v>5</v>
      </c>
      <c r="E27" s="100">
        <f t="shared" si="3"/>
        <v>180</v>
      </c>
      <c r="F27" s="105"/>
      <c r="G27" s="98"/>
      <c r="H27" s="100"/>
      <c r="I27" s="97"/>
      <c r="J27" s="100">
        <v>4</v>
      </c>
      <c r="K27" s="97">
        <v>5</v>
      </c>
      <c r="L27" s="100"/>
      <c r="M27" s="97"/>
      <c r="N27" s="100"/>
      <c r="O27" s="97"/>
      <c r="P27" s="100"/>
      <c r="Q27" s="97"/>
      <c r="R27" s="100"/>
      <c r="S27" s="97"/>
      <c r="T27" s="100"/>
      <c r="U27" s="97"/>
      <c r="V27" s="11" t="s">
        <v>409</v>
      </c>
    </row>
    <row r="28" spans="1:22" s="8" customFormat="1" ht="25.5">
      <c r="A28" s="103" t="s">
        <v>174</v>
      </c>
      <c r="B28" s="103" t="s">
        <v>253</v>
      </c>
      <c r="C28" s="103"/>
      <c r="D28" s="100">
        <f t="shared" si="2"/>
        <v>4</v>
      </c>
      <c r="E28" s="100">
        <f t="shared" si="3"/>
        <v>144</v>
      </c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0">
        <v>3</v>
      </c>
      <c r="S28" s="97">
        <v>4</v>
      </c>
      <c r="T28" s="100"/>
      <c r="U28" s="103"/>
      <c r="V28" s="11" t="s">
        <v>410</v>
      </c>
    </row>
    <row r="29" spans="1:22" s="8" customFormat="1" ht="30">
      <c r="A29" s="103" t="s">
        <v>177</v>
      </c>
      <c r="B29" s="103" t="s">
        <v>255</v>
      </c>
      <c r="C29" s="100"/>
      <c r="D29" s="100">
        <f t="shared" si="2"/>
        <v>5</v>
      </c>
      <c r="E29" s="100">
        <f t="shared" si="3"/>
        <v>180</v>
      </c>
      <c r="F29" s="105"/>
      <c r="G29" s="98"/>
      <c r="H29" s="100"/>
      <c r="I29" s="97"/>
      <c r="J29" s="100"/>
      <c r="K29" s="97"/>
      <c r="L29" s="100"/>
      <c r="M29" s="97"/>
      <c r="N29" s="100">
        <v>2</v>
      </c>
      <c r="O29" s="97">
        <v>3</v>
      </c>
      <c r="P29" s="100">
        <v>2</v>
      </c>
      <c r="Q29" s="97">
        <v>2</v>
      </c>
      <c r="R29" s="100"/>
      <c r="S29" s="97"/>
      <c r="T29" s="100"/>
      <c r="U29" s="97"/>
      <c r="V29" s="11" t="s">
        <v>411</v>
      </c>
    </row>
    <row r="30" spans="1:22" s="8" customFormat="1" ht="30">
      <c r="A30" s="103" t="s">
        <v>179</v>
      </c>
      <c r="B30" s="104" t="s">
        <v>256</v>
      </c>
      <c r="C30" s="100"/>
      <c r="D30" s="100">
        <f t="shared" si="2"/>
        <v>3</v>
      </c>
      <c r="E30" s="100">
        <f t="shared" si="3"/>
        <v>108</v>
      </c>
      <c r="F30" s="105"/>
      <c r="G30" s="98"/>
      <c r="H30" s="100"/>
      <c r="I30" s="97"/>
      <c r="J30" s="100"/>
      <c r="K30" s="97"/>
      <c r="L30" s="100"/>
      <c r="M30" s="97"/>
      <c r="N30" s="100"/>
      <c r="O30" s="97"/>
      <c r="P30" s="100"/>
      <c r="Q30" s="97"/>
      <c r="R30" s="100">
        <v>2</v>
      </c>
      <c r="S30" s="97">
        <v>3</v>
      </c>
      <c r="T30" s="100"/>
      <c r="U30" s="97"/>
      <c r="V30" s="11" t="s">
        <v>412</v>
      </c>
    </row>
    <row r="31" spans="1:22" s="8" customFormat="1" ht="25.5">
      <c r="A31" s="103" t="s">
        <v>180</v>
      </c>
      <c r="B31" s="103" t="s">
        <v>249</v>
      </c>
      <c r="C31" s="100"/>
      <c r="D31" s="100">
        <f t="shared" si="2"/>
        <v>7</v>
      </c>
      <c r="E31" s="100">
        <f t="shared" si="3"/>
        <v>252</v>
      </c>
      <c r="F31" s="105"/>
      <c r="G31" s="98"/>
      <c r="H31" s="100"/>
      <c r="I31" s="97"/>
      <c r="J31" s="100"/>
      <c r="K31" s="97"/>
      <c r="L31" s="100"/>
      <c r="M31" s="97"/>
      <c r="N31" s="100">
        <v>3</v>
      </c>
      <c r="O31" s="97">
        <v>3</v>
      </c>
      <c r="P31" s="100">
        <v>3</v>
      </c>
      <c r="Q31" s="97">
        <v>4</v>
      </c>
      <c r="R31" s="100"/>
      <c r="S31" s="97"/>
      <c r="T31" s="100"/>
      <c r="U31" s="97"/>
      <c r="V31" s="11" t="s">
        <v>413</v>
      </c>
    </row>
    <row r="32" spans="1:22" s="8" customFormat="1" ht="30">
      <c r="A32" s="103" t="s">
        <v>181</v>
      </c>
      <c r="B32" s="103" t="s">
        <v>250</v>
      </c>
      <c r="C32" s="100"/>
      <c r="D32" s="100">
        <f t="shared" si="2"/>
        <v>4</v>
      </c>
      <c r="E32" s="100">
        <f t="shared" si="3"/>
        <v>144</v>
      </c>
      <c r="F32" s="105"/>
      <c r="G32" s="98"/>
      <c r="H32" s="100"/>
      <c r="I32" s="97"/>
      <c r="J32" s="100"/>
      <c r="K32" s="97"/>
      <c r="L32" s="100">
        <v>4</v>
      </c>
      <c r="M32" s="97">
        <v>4</v>
      </c>
      <c r="N32" s="100"/>
      <c r="O32" s="97"/>
      <c r="P32" s="100"/>
      <c r="Q32" s="97"/>
      <c r="R32" s="100"/>
      <c r="S32" s="97"/>
      <c r="T32" s="100"/>
      <c r="U32" s="97"/>
      <c r="V32" s="11" t="s">
        <v>414</v>
      </c>
    </row>
    <row r="33" spans="1:22" s="8" customFormat="1" ht="15">
      <c r="A33" s="103" t="s">
        <v>182</v>
      </c>
      <c r="B33" s="103" t="s">
        <v>254</v>
      </c>
      <c r="C33" s="100"/>
      <c r="D33" s="100">
        <f t="shared" si="2"/>
        <v>7</v>
      </c>
      <c r="E33" s="100">
        <f t="shared" si="3"/>
        <v>252</v>
      </c>
      <c r="F33" s="100"/>
      <c r="G33" s="97"/>
      <c r="H33" s="100"/>
      <c r="I33" s="97"/>
      <c r="J33" s="100">
        <v>3</v>
      </c>
      <c r="K33" s="97">
        <v>4</v>
      </c>
      <c r="L33" s="100">
        <v>3</v>
      </c>
      <c r="M33" s="97">
        <v>3</v>
      </c>
      <c r="N33" s="100"/>
      <c r="O33" s="97"/>
      <c r="P33" s="100"/>
      <c r="Q33" s="97"/>
      <c r="R33" s="100"/>
      <c r="S33" s="97"/>
      <c r="T33" s="100"/>
      <c r="U33" s="97"/>
      <c r="V33" s="11" t="s">
        <v>415</v>
      </c>
    </row>
    <row r="34" spans="1:22" s="8" customFormat="1" ht="15">
      <c r="A34" s="106" t="s">
        <v>183</v>
      </c>
      <c r="B34" s="106" t="s">
        <v>233</v>
      </c>
      <c r="C34" s="100"/>
      <c r="D34" s="107">
        <f>SUM(D35:D38)</f>
        <v>15</v>
      </c>
      <c r="E34" s="107">
        <f>SUM(E35:E38)</f>
        <v>540</v>
      </c>
      <c r="F34" s="105"/>
      <c r="G34" s="98"/>
      <c r="H34" s="100"/>
      <c r="I34" s="97"/>
      <c r="J34" s="100"/>
      <c r="K34" s="97"/>
      <c r="L34" s="100"/>
      <c r="M34" s="97"/>
      <c r="N34" s="100"/>
      <c r="O34" s="97"/>
      <c r="P34" s="100"/>
      <c r="Q34" s="97"/>
      <c r="R34" s="100"/>
      <c r="S34" s="97"/>
      <c r="T34" s="100"/>
      <c r="U34" s="97"/>
      <c r="V34" s="11"/>
    </row>
    <row r="35" spans="1:22" s="8" customFormat="1" ht="25.5">
      <c r="A35" s="103" t="s">
        <v>276</v>
      </c>
      <c r="B35" s="103" t="s">
        <v>234</v>
      </c>
      <c r="C35" s="100"/>
      <c r="D35" s="100">
        <f t="shared" si="0"/>
        <v>3</v>
      </c>
      <c r="E35" s="100">
        <f t="shared" ref="E35:E45" si="4">D35*36</f>
        <v>108</v>
      </c>
      <c r="F35" s="105">
        <v>2</v>
      </c>
      <c r="G35" s="98">
        <v>3</v>
      </c>
      <c r="H35" s="100"/>
      <c r="I35" s="97"/>
      <c r="J35" s="100"/>
      <c r="K35" s="97"/>
      <c r="L35" s="100"/>
      <c r="M35" s="97"/>
      <c r="N35" s="100"/>
      <c r="O35" s="97"/>
      <c r="P35" s="100"/>
      <c r="Q35" s="97"/>
      <c r="R35" s="100"/>
      <c r="S35" s="97"/>
      <c r="T35" s="100"/>
      <c r="U35" s="97"/>
      <c r="V35" s="11" t="s">
        <v>416</v>
      </c>
    </row>
    <row r="36" spans="1:22" s="8" customFormat="1" ht="25.5">
      <c r="A36" s="103" t="s">
        <v>277</v>
      </c>
      <c r="B36" s="103" t="s">
        <v>235</v>
      </c>
      <c r="C36" s="100"/>
      <c r="D36" s="100">
        <f t="shared" si="0"/>
        <v>3</v>
      </c>
      <c r="E36" s="100">
        <f t="shared" si="4"/>
        <v>108</v>
      </c>
      <c r="F36" s="105">
        <v>2</v>
      </c>
      <c r="G36" s="98">
        <v>3</v>
      </c>
      <c r="H36" s="100"/>
      <c r="I36" s="97"/>
      <c r="J36" s="100"/>
      <c r="K36" s="97"/>
      <c r="L36" s="100"/>
      <c r="M36" s="97"/>
      <c r="N36" s="100"/>
      <c r="O36" s="97"/>
      <c r="P36" s="100"/>
      <c r="Q36" s="97"/>
      <c r="R36" s="100"/>
      <c r="S36" s="97"/>
      <c r="T36" s="100"/>
      <c r="U36" s="97"/>
      <c r="V36" s="11" t="s">
        <v>417</v>
      </c>
    </row>
    <row r="37" spans="1:22" s="8" customFormat="1" ht="25.5">
      <c r="A37" s="103" t="s">
        <v>278</v>
      </c>
      <c r="B37" s="103" t="s">
        <v>236</v>
      </c>
      <c r="C37" s="100"/>
      <c r="D37" s="100">
        <f t="shared" si="0"/>
        <v>3</v>
      </c>
      <c r="E37" s="100">
        <f t="shared" si="4"/>
        <v>108</v>
      </c>
      <c r="F37" s="105"/>
      <c r="G37" s="98"/>
      <c r="H37" s="100"/>
      <c r="I37" s="97"/>
      <c r="J37" s="100"/>
      <c r="K37" s="97"/>
      <c r="L37" s="100"/>
      <c r="M37" s="97"/>
      <c r="N37" s="100"/>
      <c r="O37" s="97"/>
      <c r="P37" s="100">
        <v>3</v>
      </c>
      <c r="Q37" s="97">
        <v>3</v>
      </c>
      <c r="R37" s="100"/>
      <c r="S37" s="97"/>
      <c r="T37" s="100"/>
      <c r="U37" s="97"/>
      <c r="V37" s="11" t="s">
        <v>418</v>
      </c>
    </row>
    <row r="38" spans="1:22" s="8" customFormat="1" ht="25.5">
      <c r="A38" s="103" t="s">
        <v>279</v>
      </c>
      <c r="B38" s="103" t="s">
        <v>237</v>
      </c>
      <c r="C38" s="100"/>
      <c r="D38" s="100">
        <f t="shared" si="0"/>
        <v>6</v>
      </c>
      <c r="E38" s="100">
        <f t="shared" si="4"/>
        <v>216</v>
      </c>
      <c r="F38" s="105"/>
      <c r="G38" s="98"/>
      <c r="H38" s="100"/>
      <c r="I38" s="97"/>
      <c r="J38" s="100"/>
      <c r="K38" s="97"/>
      <c r="L38" s="100"/>
      <c r="M38" s="97"/>
      <c r="N38" s="100">
        <v>3</v>
      </c>
      <c r="O38" s="97">
        <v>3</v>
      </c>
      <c r="P38" s="100">
        <v>3</v>
      </c>
      <c r="Q38" s="97">
        <v>3</v>
      </c>
      <c r="R38" s="100"/>
      <c r="S38" s="97"/>
      <c r="T38" s="100"/>
      <c r="U38" s="97"/>
      <c r="V38" s="11" t="s">
        <v>419</v>
      </c>
    </row>
    <row r="39" spans="1:22" s="8" customFormat="1" ht="15">
      <c r="A39" s="106" t="s">
        <v>280</v>
      </c>
      <c r="B39" s="106" t="s">
        <v>238</v>
      </c>
      <c r="C39" s="103"/>
      <c r="D39" s="107">
        <f>SUM(D40:D42)</f>
        <v>15</v>
      </c>
      <c r="E39" s="107">
        <f>SUM(E40:E42)</f>
        <v>540</v>
      </c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1"/>
    </row>
    <row r="40" spans="1:22" s="8" customFormat="1" ht="30">
      <c r="A40" s="103" t="s">
        <v>281</v>
      </c>
      <c r="B40" s="103" t="s">
        <v>239</v>
      </c>
      <c r="C40" s="100"/>
      <c r="D40" s="100">
        <f t="shared" si="0"/>
        <v>6</v>
      </c>
      <c r="E40" s="100">
        <f t="shared" si="4"/>
        <v>216</v>
      </c>
      <c r="F40" s="105"/>
      <c r="G40" s="98"/>
      <c r="H40" s="100"/>
      <c r="I40" s="97"/>
      <c r="J40" s="100">
        <v>2</v>
      </c>
      <c r="K40" s="97">
        <v>3</v>
      </c>
      <c r="L40" s="100">
        <v>3</v>
      </c>
      <c r="M40" s="97">
        <v>3</v>
      </c>
      <c r="N40" s="100"/>
      <c r="O40" s="97"/>
      <c r="P40" s="100"/>
      <c r="Q40" s="97"/>
      <c r="R40" s="100"/>
      <c r="S40" s="97"/>
      <c r="T40" s="100"/>
      <c r="U40" s="97"/>
      <c r="V40" s="11" t="s">
        <v>420</v>
      </c>
    </row>
    <row r="41" spans="1:22" s="8" customFormat="1" ht="25.5">
      <c r="A41" s="103" t="s">
        <v>282</v>
      </c>
      <c r="B41" s="103" t="s">
        <v>240</v>
      </c>
      <c r="C41" s="100"/>
      <c r="D41" s="100">
        <f t="shared" si="0"/>
        <v>6</v>
      </c>
      <c r="E41" s="100">
        <f t="shared" si="4"/>
        <v>216</v>
      </c>
      <c r="F41" s="105"/>
      <c r="G41" s="98"/>
      <c r="H41" s="100"/>
      <c r="I41" s="97"/>
      <c r="J41" s="100">
        <v>2</v>
      </c>
      <c r="K41" s="97">
        <v>3</v>
      </c>
      <c r="L41" s="100">
        <v>3</v>
      </c>
      <c r="M41" s="97">
        <v>3</v>
      </c>
      <c r="N41" s="100"/>
      <c r="O41" s="97"/>
      <c r="P41" s="100"/>
      <c r="Q41" s="97"/>
      <c r="R41" s="100"/>
      <c r="S41" s="97"/>
      <c r="T41" s="100"/>
      <c r="U41" s="97"/>
      <c r="V41" s="11" t="s">
        <v>420</v>
      </c>
    </row>
    <row r="42" spans="1:22" s="8" customFormat="1" ht="15">
      <c r="A42" s="103" t="s">
        <v>283</v>
      </c>
      <c r="B42" s="108" t="s">
        <v>241</v>
      </c>
      <c r="C42" s="100"/>
      <c r="D42" s="100">
        <f t="shared" si="0"/>
        <v>3</v>
      </c>
      <c r="E42" s="100">
        <f t="shared" si="4"/>
        <v>108</v>
      </c>
      <c r="F42" s="105"/>
      <c r="G42" s="98"/>
      <c r="H42" s="100"/>
      <c r="I42" s="97"/>
      <c r="J42" s="100"/>
      <c r="K42" s="97"/>
      <c r="L42" s="100"/>
      <c r="M42" s="97"/>
      <c r="N42" s="100">
        <v>2</v>
      </c>
      <c r="O42" s="97">
        <v>3</v>
      </c>
      <c r="P42" s="100"/>
      <c r="Q42" s="97"/>
      <c r="R42" s="100"/>
      <c r="S42" s="97"/>
      <c r="T42" s="100"/>
      <c r="U42" s="97"/>
      <c r="V42" s="11" t="s">
        <v>421</v>
      </c>
    </row>
    <row r="43" spans="1:22" s="8" customFormat="1" ht="15">
      <c r="A43" s="106" t="s">
        <v>284</v>
      </c>
      <c r="B43" s="109" t="s">
        <v>117</v>
      </c>
      <c r="C43" s="107"/>
      <c r="D43" s="107">
        <f>SUM(D44:D45)</f>
        <v>7</v>
      </c>
      <c r="E43" s="107">
        <f>SUM(E44:E45)</f>
        <v>252</v>
      </c>
      <c r="F43" s="105"/>
      <c r="G43" s="98"/>
      <c r="H43" s="100"/>
      <c r="I43" s="97"/>
      <c r="J43" s="100"/>
      <c r="K43" s="97"/>
      <c r="L43" s="100"/>
      <c r="M43" s="97"/>
      <c r="N43" s="100"/>
      <c r="O43" s="97"/>
      <c r="P43" s="100"/>
      <c r="Q43" s="97"/>
      <c r="R43" s="100"/>
      <c r="S43" s="97"/>
      <c r="T43" s="100"/>
      <c r="U43" s="97"/>
      <c r="V43" s="11"/>
    </row>
    <row r="44" spans="1:22" s="8" customFormat="1" ht="25.5">
      <c r="A44" s="103" t="s">
        <v>285</v>
      </c>
      <c r="B44" s="104" t="s">
        <v>242</v>
      </c>
      <c r="C44" s="100"/>
      <c r="D44" s="100">
        <f t="shared" si="0"/>
        <v>3</v>
      </c>
      <c r="E44" s="100">
        <f t="shared" si="4"/>
        <v>108</v>
      </c>
      <c r="F44" s="105"/>
      <c r="G44" s="98"/>
      <c r="H44" s="100"/>
      <c r="I44" s="97"/>
      <c r="J44" s="100">
        <v>2</v>
      </c>
      <c r="K44" s="97">
        <v>3</v>
      </c>
      <c r="L44" s="100"/>
      <c r="M44" s="97"/>
      <c r="N44" s="100"/>
      <c r="O44" s="97"/>
      <c r="P44" s="100"/>
      <c r="Q44" s="97"/>
      <c r="R44" s="100"/>
      <c r="S44" s="97"/>
      <c r="T44" s="100"/>
      <c r="U44" s="97"/>
      <c r="V44" s="11" t="s">
        <v>422</v>
      </c>
    </row>
    <row r="45" spans="1:22" s="8" customFormat="1" ht="30">
      <c r="A45" s="103" t="s">
        <v>286</v>
      </c>
      <c r="B45" s="108" t="s">
        <v>243</v>
      </c>
      <c r="C45" s="100"/>
      <c r="D45" s="100">
        <f t="shared" si="0"/>
        <v>4</v>
      </c>
      <c r="E45" s="100">
        <f t="shared" si="4"/>
        <v>144</v>
      </c>
      <c r="F45" s="105"/>
      <c r="G45" s="98"/>
      <c r="H45" s="100"/>
      <c r="I45" s="97"/>
      <c r="J45" s="100"/>
      <c r="K45" s="97"/>
      <c r="L45" s="100"/>
      <c r="M45" s="97"/>
      <c r="N45" s="100">
        <v>4</v>
      </c>
      <c r="O45" s="97">
        <v>4</v>
      </c>
      <c r="P45" s="100"/>
      <c r="Q45" s="97"/>
      <c r="R45" s="100"/>
      <c r="S45" s="97"/>
      <c r="T45" s="100"/>
      <c r="U45" s="97"/>
      <c r="V45" s="11" t="s">
        <v>423</v>
      </c>
    </row>
    <row r="46" spans="1:22" s="8" customFormat="1" ht="15">
      <c r="A46" s="106" t="s">
        <v>287</v>
      </c>
      <c r="B46" s="106" t="s">
        <v>118</v>
      </c>
      <c r="C46" s="107"/>
      <c r="D46" s="107">
        <f>SUM(D47:D48)</f>
        <v>7</v>
      </c>
      <c r="E46" s="107">
        <f>SUM(E47:E48)</f>
        <v>252</v>
      </c>
      <c r="F46" s="105"/>
      <c r="G46" s="98"/>
      <c r="H46" s="100"/>
      <c r="I46" s="97"/>
      <c r="J46" s="100"/>
      <c r="K46" s="97"/>
      <c r="L46" s="100"/>
      <c r="M46" s="97"/>
      <c r="N46" s="100"/>
      <c r="O46" s="97"/>
      <c r="P46" s="100"/>
      <c r="Q46" s="97"/>
      <c r="R46" s="100"/>
      <c r="S46" s="97"/>
      <c r="T46" s="100"/>
      <c r="U46" s="97"/>
      <c r="V46" s="11"/>
    </row>
    <row r="47" spans="1:22" s="8" customFormat="1" ht="25.5">
      <c r="A47" s="103" t="s">
        <v>288</v>
      </c>
      <c r="B47" s="103" t="s">
        <v>244</v>
      </c>
      <c r="C47" s="103"/>
      <c r="D47" s="100">
        <f t="shared" si="0"/>
        <v>4</v>
      </c>
      <c r="E47" s="100">
        <f t="shared" ref="E47:E49" si="5">D47*36</f>
        <v>144</v>
      </c>
      <c r="F47" s="103"/>
      <c r="G47" s="103"/>
      <c r="H47" s="103"/>
      <c r="I47" s="103"/>
      <c r="J47" s="100"/>
      <c r="K47" s="97"/>
      <c r="L47" s="100"/>
      <c r="M47" s="97"/>
      <c r="N47" s="100">
        <v>3</v>
      </c>
      <c r="O47" s="97">
        <v>4</v>
      </c>
      <c r="P47" s="103"/>
      <c r="Q47" s="103"/>
      <c r="R47" s="103"/>
      <c r="S47" s="103"/>
      <c r="T47" s="103"/>
      <c r="U47" s="103"/>
      <c r="V47" s="11" t="s">
        <v>424</v>
      </c>
    </row>
    <row r="48" spans="1:22" s="8" customFormat="1" ht="30">
      <c r="A48" s="103" t="s">
        <v>289</v>
      </c>
      <c r="B48" s="110" t="s">
        <v>245</v>
      </c>
      <c r="C48" s="100"/>
      <c r="D48" s="100">
        <f t="shared" si="0"/>
        <v>3</v>
      </c>
      <c r="E48" s="100">
        <f t="shared" si="5"/>
        <v>108</v>
      </c>
      <c r="F48" s="105"/>
      <c r="G48" s="98"/>
      <c r="H48" s="100"/>
      <c r="I48" s="97"/>
      <c r="J48" s="100"/>
      <c r="K48" s="97"/>
      <c r="L48" s="100"/>
      <c r="M48" s="97"/>
      <c r="N48" s="100"/>
      <c r="O48" s="97"/>
      <c r="P48" s="100">
        <v>3</v>
      </c>
      <c r="Q48" s="97">
        <v>3</v>
      </c>
      <c r="R48" s="100"/>
      <c r="S48" s="97"/>
      <c r="T48" s="100"/>
      <c r="U48" s="97"/>
      <c r="V48" s="11" t="s">
        <v>425</v>
      </c>
    </row>
    <row r="49" spans="1:22" s="8" customFormat="1" ht="15">
      <c r="A49" s="103"/>
      <c r="B49" s="101" t="s">
        <v>97</v>
      </c>
      <c r="C49" s="97"/>
      <c r="D49" s="97">
        <f t="shared" si="0"/>
        <v>6</v>
      </c>
      <c r="E49" s="97">
        <f t="shared" si="5"/>
        <v>216</v>
      </c>
      <c r="F49" s="105"/>
      <c r="G49" s="98"/>
      <c r="H49" s="105"/>
      <c r="I49" s="97"/>
      <c r="J49" s="100"/>
      <c r="K49" s="97"/>
      <c r="L49" s="100"/>
      <c r="M49" s="97">
        <v>2</v>
      </c>
      <c r="N49" s="100"/>
      <c r="O49" s="97">
        <v>2</v>
      </c>
      <c r="P49" s="100"/>
      <c r="Q49" s="97">
        <v>2</v>
      </c>
      <c r="R49" s="100"/>
      <c r="S49" s="97"/>
      <c r="T49" s="100"/>
      <c r="U49" s="97"/>
      <c r="V49" s="11"/>
    </row>
    <row r="50" spans="1:22" s="8" customFormat="1" ht="15">
      <c r="A50" s="101" t="s">
        <v>201</v>
      </c>
      <c r="B50" s="101" t="s">
        <v>93</v>
      </c>
      <c r="C50" s="97"/>
      <c r="D50" s="97">
        <f>SUM(D51:D52,D53,D67,D68)</f>
        <v>45</v>
      </c>
      <c r="E50" s="97">
        <f>SUM(E51:E52,E53,E67,E68)</f>
        <v>1620</v>
      </c>
      <c r="F50" s="105"/>
      <c r="G50" s="98"/>
      <c r="H50" s="100"/>
      <c r="I50" s="97"/>
      <c r="J50" s="100"/>
      <c r="K50" s="97"/>
      <c r="L50" s="100"/>
      <c r="M50" s="97"/>
      <c r="N50" s="100"/>
      <c r="O50" s="97"/>
      <c r="P50" s="100"/>
      <c r="Q50" s="97"/>
      <c r="R50" s="100"/>
      <c r="S50" s="97"/>
      <c r="T50" s="100"/>
      <c r="U50" s="97"/>
      <c r="V50" s="11"/>
    </row>
    <row r="51" spans="1:22" s="8" customFormat="1" ht="15">
      <c r="A51" s="103" t="s">
        <v>186</v>
      </c>
      <c r="B51" s="104" t="s">
        <v>248</v>
      </c>
      <c r="C51" s="100"/>
      <c r="D51" s="100">
        <f t="shared" si="0"/>
        <v>3</v>
      </c>
      <c r="E51" s="100">
        <f t="shared" ref="E51:E52" si="6">D51*36</f>
        <v>108</v>
      </c>
      <c r="F51" s="105"/>
      <c r="G51" s="98"/>
      <c r="H51" s="100">
        <v>2</v>
      </c>
      <c r="I51" s="97">
        <v>3</v>
      </c>
      <c r="J51" s="100"/>
      <c r="K51" s="97"/>
      <c r="L51" s="100"/>
      <c r="M51" s="97"/>
      <c r="N51" s="100"/>
      <c r="O51" s="97"/>
      <c r="P51" s="100"/>
      <c r="Q51" s="97"/>
      <c r="R51" s="100"/>
      <c r="S51" s="97"/>
      <c r="T51" s="100"/>
      <c r="U51" s="97"/>
      <c r="V51" s="11" t="s">
        <v>426</v>
      </c>
    </row>
    <row r="52" spans="1:22" s="8" customFormat="1" ht="25.5">
      <c r="A52" s="103" t="s">
        <v>187</v>
      </c>
      <c r="B52" s="104" t="s">
        <v>115</v>
      </c>
      <c r="C52" s="100"/>
      <c r="D52" s="100">
        <f t="shared" si="0"/>
        <v>2</v>
      </c>
      <c r="E52" s="100">
        <f t="shared" si="6"/>
        <v>72</v>
      </c>
      <c r="F52" s="105"/>
      <c r="G52" s="98"/>
      <c r="H52" s="100"/>
      <c r="I52" s="97"/>
      <c r="J52" s="100"/>
      <c r="K52" s="97"/>
      <c r="L52" s="100"/>
      <c r="M52" s="97"/>
      <c r="N52" s="100">
        <v>2</v>
      </c>
      <c r="O52" s="97">
        <v>2</v>
      </c>
      <c r="P52" s="100"/>
      <c r="Q52" s="97"/>
      <c r="R52" s="100"/>
      <c r="S52" s="97"/>
      <c r="T52" s="100"/>
      <c r="U52" s="97"/>
      <c r="V52" s="11" t="s">
        <v>427</v>
      </c>
    </row>
    <row r="53" spans="1:22" s="8" customFormat="1" ht="15">
      <c r="A53" s="106" t="s">
        <v>188</v>
      </c>
      <c r="B53" s="106" t="s">
        <v>257</v>
      </c>
      <c r="C53" s="111"/>
      <c r="D53" s="107">
        <f>SUM(D54:D59)</f>
        <v>20</v>
      </c>
      <c r="E53" s="107">
        <f>SUM(E54:E59)</f>
        <v>720</v>
      </c>
      <c r="F53" s="105"/>
      <c r="G53" s="98"/>
      <c r="H53" s="100"/>
      <c r="I53" s="97"/>
      <c r="J53" s="100"/>
      <c r="K53" s="97"/>
      <c r="L53" s="100"/>
      <c r="M53" s="97"/>
      <c r="N53" s="100"/>
      <c r="O53" s="97"/>
      <c r="P53" s="100"/>
      <c r="Q53" s="97"/>
      <c r="R53" s="100"/>
      <c r="S53" s="97"/>
      <c r="T53" s="100"/>
      <c r="U53" s="97"/>
      <c r="V53" s="92"/>
    </row>
    <row r="54" spans="1:22" s="8" customFormat="1" ht="15">
      <c r="A54" s="103" t="s">
        <v>290</v>
      </c>
      <c r="B54" s="104" t="s">
        <v>258</v>
      </c>
      <c r="C54" s="100"/>
      <c r="D54" s="100">
        <f t="shared" si="0"/>
        <v>3</v>
      </c>
      <c r="E54" s="100">
        <f t="shared" ref="E54:E67" si="7">D54*36</f>
        <v>108</v>
      </c>
      <c r="F54" s="105"/>
      <c r="G54" s="98"/>
      <c r="H54" s="100"/>
      <c r="I54" s="97"/>
      <c r="J54" s="100"/>
      <c r="K54" s="97"/>
      <c r="L54" s="100"/>
      <c r="M54" s="97"/>
      <c r="N54" s="100"/>
      <c r="O54" s="97"/>
      <c r="P54" s="100">
        <v>3</v>
      </c>
      <c r="Q54" s="97">
        <v>3</v>
      </c>
      <c r="R54" s="100"/>
      <c r="S54" s="97"/>
      <c r="T54" s="100"/>
      <c r="U54" s="169"/>
      <c r="V54" s="95" t="s">
        <v>428</v>
      </c>
    </row>
    <row r="55" spans="1:22" s="8" customFormat="1" ht="15">
      <c r="A55" s="103" t="s">
        <v>291</v>
      </c>
      <c r="B55" s="104" t="s">
        <v>259</v>
      </c>
      <c r="C55" s="100"/>
      <c r="D55" s="100">
        <f t="shared" si="0"/>
        <v>4</v>
      </c>
      <c r="E55" s="100">
        <f t="shared" si="7"/>
        <v>144</v>
      </c>
      <c r="F55" s="105"/>
      <c r="G55" s="98"/>
      <c r="H55" s="100"/>
      <c r="I55" s="97"/>
      <c r="J55" s="100"/>
      <c r="K55" s="97"/>
      <c r="L55" s="100"/>
      <c r="M55" s="97"/>
      <c r="N55" s="100"/>
      <c r="O55" s="97"/>
      <c r="P55" s="100"/>
      <c r="Q55" s="97"/>
      <c r="R55" s="100">
        <v>3</v>
      </c>
      <c r="S55" s="97">
        <v>4</v>
      </c>
      <c r="T55" s="100"/>
      <c r="U55" s="169"/>
      <c r="V55" s="95" t="s">
        <v>429</v>
      </c>
    </row>
    <row r="56" spans="1:22" s="8" customFormat="1" ht="15">
      <c r="A56" s="103" t="s">
        <v>292</v>
      </c>
      <c r="B56" s="104" t="s">
        <v>260</v>
      </c>
      <c r="C56" s="100"/>
      <c r="D56" s="100">
        <f t="shared" si="0"/>
        <v>3</v>
      </c>
      <c r="E56" s="100">
        <f t="shared" si="7"/>
        <v>108</v>
      </c>
      <c r="F56" s="105"/>
      <c r="G56" s="98"/>
      <c r="H56" s="100"/>
      <c r="I56" s="97"/>
      <c r="J56" s="100"/>
      <c r="K56" s="97"/>
      <c r="L56" s="100"/>
      <c r="M56" s="97"/>
      <c r="N56" s="100"/>
      <c r="O56" s="97"/>
      <c r="P56" s="100"/>
      <c r="Q56" s="97"/>
      <c r="R56" s="100">
        <v>3</v>
      </c>
      <c r="S56" s="97">
        <v>3</v>
      </c>
      <c r="T56" s="100"/>
      <c r="U56" s="169"/>
      <c r="V56" s="95" t="s">
        <v>430</v>
      </c>
    </row>
    <row r="57" spans="1:22" s="8" customFormat="1" ht="25.5">
      <c r="A57" s="103" t="s">
        <v>293</v>
      </c>
      <c r="B57" s="104" t="s">
        <v>261</v>
      </c>
      <c r="C57" s="100"/>
      <c r="D57" s="100">
        <f t="shared" si="0"/>
        <v>4</v>
      </c>
      <c r="E57" s="100">
        <f t="shared" si="7"/>
        <v>144</v>
      </c>
      <c r="F57" s="105"/>
      <c r="G57" s="98"/>
      <c r="H57" s="100"/>
      <c r="I57" s="97"/>
      <c r="J57" s="100"/>
      <c r="K57" s="97"/>
      <c r="L57" s="100"/>
      <c r="M57" s="97"/>
      <c r="N57" s="100"/>
      <c r="O57" s="97"/>
      <c r="P57" s="100"/>
      <c r="Q57" s="97"/>
      <c r="R57" s="100">
        <v>3</v>
      </c>
      <c r="S57" s="97">
        <v>4</v>
      </c>
      <c r="T57" s="100"/>
      <c r="U57" s="169"/>
      <c r="V57" s="95" t="s">
        <v>431</v>
      </c>
    </row>
    <row r="58" spans="1:22" s="8" customFormat="1" ht="15">
      <c r="A58" s="103" t="s">
        <v>294</v>
      </c>
      <c r="B58" s="104" t="s">
        <v>262</v>
      </c>
      <c r="C58" s="100"/>
      <c r="D58" s="100">
        <f t="shared" si="0"/>
        <v>3</v>
      </c>
      <c r="E58" s="100">
        <f t="shared" si="7"/>
        <v>108</v>
      </c>
      <c r="F58" s="105"/>
      <c r="G58" s="98"/>
      <c r="H58" s="100"/>
      <c r="I58" s="97"/>
      <c r="J58" s="100"/>
      <c r="K58" s="97"/>
      <c r="L58" s="100"/>
      <c r="M58" s="97"/>
      <c r="N58" s="100"/>
      <c r="O58" s="97"/>
      <c r="P58" s="100"/>
      <c r="Q58" s="97"/>
      <c r="R58" s="100">
        <v>2</v>
      </c>
      <c r="S58" s="97">
        <v>3</v>
      </c>
      <c r="T58" s="100"/>
      <c r="U58" s="169"/>
      <c r="V58" s="95" t="s">
        <v>432</v>
      </c>
    </row>
    <row r="59" spans="1:22" s="8" customFormat="1" ht="28.5" customHeight="1">
      <c r="A59" s="103" t="s">
        <v>295</v>
      </c>
      <c r="B59" s="104" t="s">
        <v>263</v>
      </c>
      <c r="C59" s="100"/>
      <c r="D59" s="100">
        <f t="shared" si="0"/>
        <v>3</v>
      </c>
      <c r="E59" s="100">
        <f t="shared" si="7"/>
        <v>108</v>
      </c>
      <c r="F59" s="105"/>
      <c r="G59" s="98"/>
      <c r="H59" s="100"/>
      <c r="I59" s="97"/>
      <c r="J59" s="100"/>
      <c r="K59" s="97"/>
      <c r="L59" s="100"/>
      <c r="M59" s="97"/>
      <c r="N59" s="100"/>
      <c r="O59" s="97"/>
      <c r="P59" s="100"/>
      <c r="Q59" s="97"/>
      <c r="R59" s="100">
        <v>2</v>
      </c>
      <c r="S59" s="97">
        <v>3</v>
      </c>
      <c r="T59" s="100"/>
      <c r="U59" s="169"/>
      <c r="V59" s="95" t="s">
        <v>433</v>
      </c>
    </row>
    <row r="60" spans="1:22" s="8" customFormat="1" ht="15">
      <c r="A60" s="106" t="s">
        <v>189</v>
      </c>
      <c r="B60" s="106" t="s">
        <v>264</v>
      </c>
      <c r="C60" s="111"/>
      <c r="D60" s="107">
        <f>SUM(D61:D66)</f>
        <v>20</v>
      </c>
      <c r="E60" s="107">
        <f>SUM(E61:E66)</f>
        <v>720</v>
      </c>
      <c r="F60" s="105"/>
      <c r="G60" s="98"/>
      <c r="H60" s="100"/>
      <c r="I60" s="97"/>
      <c r="J60" s="100"/>
      <c r="K60" s="97"/>
      <c r="L60" s="100"/>
      <c r="M60" s="97"/>
      <c r="N60" s="100"/>
      <c r="O60" s="97"/>
      <c r="P60" s="100"/>
      <c r="Q60" s="97"/>
      <c r="R60" s="100"/>
      <c r="S60" s="97"/>
      <c r="T60" s="100"/>
      <c r="U60" s="97"/>
      <c r="V60" s="94"/>
    </row>
    <row r="61" spans="1:22" s="8" customFormat="1" ht="15">
      <c r="A61" s="103" t="s">
        <v>296</v>
      </c>
      <c r="B61" s="104" t="s">
        <v>265</v>
      </c>
      <c r="C61" s="100"/>
      <c r="D61" s="100">
        <f t="shared" si="0"/>
        <v>3</v>
      </c>
      <c r="E61" s="100">
        <f t="shared" si="7"/>
        <v>108</v>
      </c>
      <c r="F61" s="105"/>
      <c r="G61" s="98"/>
      <c r="H61" s="100"/>
      <c r="I61" s="97"/>
      <c r="J61" s="100"/>
      <c r="K61" s="97"/>
      <c r="L61" s="100"/>
      <c r="M61" s="97"/>
      <c r="N61" s="100"/>
      <c r="O61" s="97"/>
      <c r="P61" s="100">
        <v>3</v>
      </c>
      <c r="Q61" s="97">
        <v>3</v>
      </c>
      <c r="R61" s="100"/>
      <c r="S61" s="97"/>
      <c r="T61" s="100"/>
      <c r="U61" s="169"/>
      <c r="V61" s="95" t="s">
        <v>428</v>
      </c>
    </row>
    <row r="62" spans="1:22" s="8" customFormat="1" ht="15">
      <c r="A62" s="103" t="s">
        <v>297</v>
      </c>
      <c r="B62" s="104" t="s">
        <v>266</v>
      </c>
      <c r="C62" s="100"/>
      <c r="D62" s="100">
        <f t="shared" si="0"/>
        <v>4</v>
      </c>
      <c r="E62" s="100">
        <f t="shared" si="7"/>
        <v>144</v>
      </c>
      <c r="F62" s="105"/>
      <c r="G62" s="98"/>
      <c r="H62" s="100"/>
      <c r="I62" s="97"/>
      <c r="J62" s="100"/>
      <c r="K62" s="97"/>
      <c r="L62" s="100"/>
      <c r="M62" s="97"/>
      <c r="N62" s="100"/>
      <c r="O62" s="97"/>
      <c r="P62" s="100"/>
      <c r="Q62" s="97"/>
      <c r="R62" s="100">
        <v>3</v>
      </c>
      <c r="S62" s="97">
        <v>4</v>
      </c>
      <c r="T62" s="100"/>
      <c r="U62" s="169"/>
      <c r="V62" s="95" t="s">
        <v>429</v>
      </c>
    </row>
    <row r="63" spans="1:22" s="8" customFormat="1" ht="15">
      <c r="A63" s="103" t="s">
        <v>298</v>
      </c>
      <c r="B63" s="104" t="s">
        <v>267</v>
      </c>
      <c r="C63" s="100"/>
      <c r="D63" s="100">
        <f t="shared" si="0"/>
        <v>3</v>
      </c>
      <c r="E63" s="100">
        <f t="shared" si="7"/>
        <v>108</v>
      </c>
      <c r="F63" s="105"/>
      <c r="G63" s="98"/>
      <c r="H63" s="100"/>
      <c r="I63" s="97"/>
      <c r="J63" s="100"/>
      <c r="K63" s="97"/>
      <c r="L63" s="100"/>
      <c r="M63" s="97"/>
      <c r="N63" s="100"/>
      <c r="O63" s="97"/>
      <c r="P63" s="100"/>
      <c r="Q63" s="97"/>
      <c r="R63" s="100">
        <v>3</v>
      </c>
      <c r="S63" s="97">
        <v>3</v>
      </c>
      <c r="T63" s="100"/>
      <c r="U63" s="169"/>
      <c r="V63" s="95" t="s">
        <v>430</v>
      </c>
    </row>
    <row r="64" spans="1:22" s="8" customFormat="1" ht="25.5">
      <c r="A64" s="103" t="s">
        <v>299</v>
      </c>
      <c r="B64" s="104" t="s">
        <v>268</v>
      </c>
      <c r="C64" s="100"/>
      <c r="D64" s="100">
        <f t="shared" si="0"/>
        <v>4</v>
      </c>
      <c r="E64" s="100">
        <f t="shared" si="7"/>
        <v>144</v>
      </c>
      <c r="F64" s="105"/>
      <c r="G64" s="98"/>
      <c r="H64" s="100"/>
      <c r="I64" s="97"/>
      <c r="J64" s="100"/>
      <c r="K64" s="97"/>
      <c r="L64" s="100"/>
      <c r="M64" s="97"/>
      <c r="N64" s="100"/>
      <c r="O64" s="97"/>
      <c r="P64" s="100"/>
      <c r="Q64" s="97"/>
      <c r="R64" s="100">
        <v>3</v>
      </c>
      <c r="S64" s="97">
        <v>4</v>
      </c>
      <c r="T64" s="100"/>
      <c r="U64" s="169"/>
      <c r="V64" s="95" t="s">
        <v>434</v>
      </c>
    </row>
    <row r="65" spans="1:22" s="8" customFormat="1" ht="25.5">
      <c r="A65" s="103" t="s">
        <v>300</v>
      </c>
      <c r="B65" s="104" t="s">
        <v>269</v>
      </c>
      <c r="C65" s="100"/>
      <c r="D65" s="100">
        <f t="shared" si="0"/>
        <v>3</v>
      </c>
      <c r="E65" s="100">
        <f t="shared" si="7"/>
        <v>108</v>
      </c>
      <c r="F65" s="105"/>
      <c r="G65" s="98"/>
      <c r="H65" s="100"/>
      <c r="I65" s="97"/>
      <c r="J65" s="100"/>
      <c r="K65" s="97"/>
      <c r="L65" s="100"/>
      <c r="M65" s="97"/>
      <c r="N65" s="100"/>
      <c r="O65" s="97"/>
      <c r="P65" s="100"/>
      <c r="Q65" s="97"/>
      <c r="R65" s="100">
        <v>2</v>
      </c>
      <c r="S65" s="97">
        <v>3</v>
      </c>
      <c r="T65" s="100"/>
      <c r="U65" s="169"/>
      <c r="V65" s="95" t="s">
        <v>435</v>
      </c>
    </row>
    <row r="66" spans="1:22" s="8" customFormat="1" ht="25.5">
      <c r="A66" s="103" t="s">
        <v>301</v>
      </c>
      <c r="B66" s="104" t="s">
        <v>270</v>
      </c>
      <c r="C66" s="100"/>
      <c r="D66" s="100">
        <f t="shared" si="0"/>
        <v>3</v>
      </c>
      <c r="E66" s="100">
        <f t="shared" si="7"/>
        <v>108</v>
      </c>
      <c r="F66" s="105"/>
      <c r="G66" s="98"/>
      <c r="H66" s="100"/>
      <c r="I66" s="97"/>
      <c r="J66" s="100"/>
      <c r="K66" s="97"/>
      <c r="L66" s="100"/>
      <c r="M66" s="97"/>
      <c r="N66" s="100"/>
      <c r="O66" s="97"/>
      <c r="P66" s="100"/>
      <c r="Q66" s="97"/>
      <c r="R66" s="100">
        <v>2</v>
      </c>
      <c r="S66" s="97">
        <v>3</v>
      </c>
      <c r="T66" s="100"/>
      <c r="U66" s="169"/>
      <c r="V66" s="95" t="s">
        <v>433</v>
      </c>
    </row>
    <row r="67" spans="1:22" s="8" customFormat="1" ht="15">
      <c r="A67" s="103"/>
      <c r="B67" s="101" t="s">
        <v>97</v>
      </c>
      <c r="C67" s="100"/>
      <c r="D67" s="97">
        <f t="shared" si="0"/>
        <v>2</v>
      </c>
      <c r="E67" s="97">
        <f t="shared" si="7"/>
        <v>72</v>
      </c>
      <c r="F67" s="100"/>
      <c r="G67" s="97"/>
      <c r="H67" s="100"/>
      <c r="I67" s="97"/>
      <c r="J67" s="100"/>
      <c r="K67" s="97"/>
      <c r="L67" s="100"/>
      <c r="M67" s="97"/>
      <c r="N67" s="100"/>
      <c r="O67" s="97"/>
      <c r="P67" s="100"/>
      <c r="Q67" s="97"/>
      <c r="R67" s="100"/>
      <c r="S67" s="97">
        <v>2</v>
      </c>
      <c r="T67" s="100"/>
      <c r="U67" s="97"/>
      <c r="V67" s="93"/>
    </row>
    <row r="68" spans="1:22" s="8" customFormat="1" ht="15">
      <c r="A68" s="106" t="s">
        <v>202</v>
      </c>
      <c r="B68" s="106" t="s">
        <v>96</v>
      </c>
      <c r="C68" s="112"/>
      <c r="D68" s="107">
        <f>SUM(D69:D77)</f>
        <v>18</v>
      </c>
      <c r="E68" s="107">
        <f>SUM(E69:E77)</f>
        <v>648</v>
      </c>
      <c r="F68" s="105"/>
      <c r="G68" s="98"/>
      <c r="H68" s="100"/>
      <c r="I68" s="97"/>
      <c r="J68" s="100"/>
      <c r="K68" s="97"/>
      <c r="L68" s="100"/>
      <c r="M68" s="97"/>
      <c r="N68" s="100"/>
      <c r="O68" s="97"/>
      <c r="P68" s="100"/>
      <c r="Q68" s="97"/>
      <c r="R68" s="100"/>
      <c r="S68" s="97"/>
      <c r="T68" s="100"/>
      <c r="U68" s="97"/>
      <c r="V68" s="11"/>
    </row>
    <row r="69" spans="1:22" s="8" customFormat="1" ht="15">
      <c r="A69" s="103" t="s">
        <v>203</v>
      </c>
      <c r="B69" s="113" t="s">
        <v>145</v>
      </c>
      <c r="C69" s="114"/>
      <c r="D69" s="100">
        <f t="shared" si="0"/>
        <v>2</v>
      </c>
      <c r="E69" s="100">
        <f t="shared" ref="E69:E78" si="8">D69*36</f>
        <v>72</v>
      </c>
      <c r="F69" s="100">
        <v>2</v>
      </c>
      <c r="G69" s="97">
        <v>2</v>
      </c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1"/>
    </row>
    <row r="70" spans="1:22" s="8" customFormat="1" ht="15">
      <c r="A70" s="103" t="s">
        <v>204</v>
      </c>
      <c r="B70" s="113" t="s">
        <v>152</v>
      </c>
      <c r="C70" s="100"/>
      <c r="D70" s="100">
        <f t="shared" si="0"/>
        <v>2</v>
      </c>
      <c r="E70" s="100">
        <f t="shared" si="8"/>
        <v>72</v>
      </c>
      <c r="F70" s="105"/>
      <c r="G70" s="98"/>
      <c r="H70" s="100">
        <v>2</v>
      </c>
      <c r="I70" s="97">
        <v>2</v>
      </c>
      <c r="J70" s="100"/>
      <c r="K70" s="97"/>
      <c r="L70" s="100"/>
      <c r="M70" s="97"/>
      <c r="N70" s="100"/>
      <c r="O70" s="97"/>
      <c r="P70" s="100"/>
      <c r="Q70" s="97"/>
      <c r="R70" s="100"/>
      <c r="S70" s="97"/>
      <c r="T70" s="100"/>
      <c r="U70" s="97"/>
      <c r="V70" s="11"/>
    </row>
    <row r="71" spans="1:22" s="8" customFormat="1" ht="15">
      <c r="A71" s="103" t="s">
        <v>205</v>
      </c>
      <c r="B71" s="113" t="s">
        <v>156</v>
      </c>
      <c r="C71" s="107"/>
      <c r="D71" s="100">
        <f t="shared" si="0"/>
        <v>2</v>
      </c>
      <c r="E71" s="100">
        <f t="shared" si="8"/>
        <v>72</v>
      </c>
      <c r="F71" s="105"/>
      <c r="G71" s="98"/>
      <c r="H71" s="100"/>
      <c r="I71" s="97"/>
      <c r="J71" s="100">
        <v>2</v>
      </c>
      <c r="K71" s="97">
        <v>2</v>
      </c>
      <c r="L71" s="100"/>
      <c r="M71" s="97"/>
      <c r="N71" s="100"/>
      <c r="O71" s="97"/>
      <c r="P71" s="100"/>
      <c r="Q71" s="97"/>
      <c r="R71" s="100"/>
      <c r="S71" s="97"/>
      <c r="T71" s="100"/>
      <c r="U71" s="97"/>
      <c r="V71" s="11"/>
    </row>
    <row r="72" spans="1:22" s="8" customFormat="1" ht="15">
      <c r="A72" s="103" t="s">
        <v>206</v>
      </c>
      <c r="B72" s="113" t="s">
        <v>214</v>
      </c>
      <c r="C72" s="100"/>
      <c r="D72" s="100">
        <f t="shared" si="0"/>
        <v>2</v>
      </c>
      <c r="E72" s="100">
        <f t="shared" si="8"/>
        <v>72</v>
      </c>
      <c r="F72" s="105"/>
      <c r="G72" s="98"/>
      <c r="H72" s="100"/>
      <c r="I72" s="97"/>
      <c r="J72" s="100">
        <v>2</v>
      </c>
      <c r="K72" s="97">
        <v>2</v>
      </c>
      <c r="L72" s="100"/>
      <c r="M72" s="97"/>
      <c r="N72" s="100"/>
      <c r="O72" s="97"/>
      <c r="P72" s="100"/>
      <c r="Q72" s="97"/>
      <c r="R72" s="100"/>
      <c r="S72" s="97"/>
      <c r="T72" s="100"/>
      <c r="U72" s="97"/>
      <c r="V72" s="11"/>
    </row>
    <row r="73" spans="1:22" s="8" customFormat="1" ht="15">
      <c r="A73" s="103" t="s">
        <v>207</v>
      </c>
      <c r="B73" s="113" t="s">
        <v>215</v>
      </c>
      <c r="C73" s="100"/>
      <c r="D73" s="100">
        <f t="shared" si="0"/>
        <v>2</v>
      </c>
      <c r="E73" s="100">
        <f t="shared" si="8"/>
        <v>72</v>
      </c>
      <c r="F73" s="105"/>
      <c r="G73" s="98"/>
      <c r="H73" s="100"/>
      <c r="I73" s="97"/>
      <c r="J73" s="100"/>
      <c r="K73" s="97"/>
      <c r="L73" s="100">
        <v>2</v>
      </c>
      <c r="M73" s="97">
        <v>2</v>
      </c>
      <c r="N73" s="100"/>
      <c r="O73" s="97"/>
      <c r="P73" s="100"/>
      <c r="Q73" s="97"/>
      <c r="R73" s="100"/>
      <c r="S73" s="97"/>
      <c r="T73" s="100"/>
      <c r="U73" s="97"/>
      <c r="V73" s="11"/>
    </row>
    <row r="74" spans="1:22" s="8" customFormat="1" ht="15">
      <c r="A74" s="103" t="s">
        <v>208</v>
      </c>
      <c r="B74" s="113" t="s">
        <v>216</v>
      </c>
      <c r="C74" s="100"/>
      <c r="D74" s="100">
        <f t="shared" si="0"/>
        <v>2</v>
      </c>
      <c r="E74" s="100">
        <f t="shared" si="8"/>
        <v>72</v>
      </c>
      <c r="F74" s="105"/>
      <c r="G74" s="98"/>
      <c r="H74" s="100"/>
      <c r="I74" s="97"/>
      <c r="J74" s="100"/>
      <c r="K74" s="97"/>
      <c r="L74" s="100"/>
      <c r="M74" s="97"/>
      <c r="N74" s="100">
        <v>2</v>
      </c>
      <c r="O74" s="97">
        <v>2</v>
      </c>
      <c r="P74" s="100"/>
      <c r="Q74" s="97"/>
      <c r="R74" s="100"/>
      <c r="S74" s="97"/>
      <c r="T74" s="100"/>
      <c r="U74" s="97"/>
      <c r="V74" s="11"/>
    </row>
    <row r="75" spans="1:22" s="8" customFormat="1" ht="15">
      <c r="A75" s="103" t="s">
        <v>209</v>
      </c>
      <c r="B75" s="113" t="s">
        <v>217</v>
      </c>
      <c r="C75" s="100"/>
      <c r="D75" s="100">
        <f t="shared" si="0"/>
        <v>2</v>
      </c>
      <c r="E75" s="100">
        <f t="shared" si="8"/>
        <v>72</v>
      </c>
      <c r="F75" s="105"/>
      <c r="G75" s="98"/>
      <c r="H75" s="100"/>
      <c r="I75" s="97"/>
      <c r="J75" s="100"/>
      <c r="K75" s="97"/>
      <c r="L75" s="100"/>
      <c r="M75" s="97"/>
      <c r="N75" s="100">
        <v>2</v>
      </c>
      <c r="O75" s="97">
        <v>2</v>
      </c>
      <c r="P75" s="100"/>
      <c r="Q75" s="97"/>
      <c r="R75" s="100"/>
      <c r="S75" s="97"/>
      <c r="T75" s="100"/>
      <c r="U75" s="97"/>
      <c r="V75" s="11"/>
    </row>
    <row r="76" spans="1:22" s="8" customFormat="1" ht="15">
      <c r="A76" s="103" t="s">
        <v>210</v>
      </c>
      <c r="B76" s="113" t="s">
        <v>218</v>
      </c>
      <c r="C76" s="100"/>
      <c r="D76" s="100">
        <f t="shared" si="0"/>
        <v>2</v>
      </c>
      <c r="E76" s="100">
        <f t="shared" ref="E76:E77" si="9">D76*36</f>
        <v>72</v>
      </c>
      <c r="F76" s="105"/>
      <c r="G76" s="98"/>
      <c r="H76" s="100"/>
      <c r="I76" s="97"/>
      <c r="J76" s="100"/>
      <c r="K76" s="97"/>
      <c r="L76" s="100"/>
      <c r="M76" s="97"/>
      <c r="N76" s="100"/>
      <c r="O76" s="97"/>
      <c r="P76" s="100">
        <v>2</v>
      </c>
      <c r="Q76" s="97">
        <v>2</v>
      </c>
      <c r="R76" s="100"/>
      <c r="S76" s="97"/>
      <c r="T76" s="100"/>
      <c r="U76" s="97"/>
      <c r="V76" s="11"/>
    </row>
    <row r="77" spans="1:22" s="8" customFormat="1" ht="15">
      <c r="A77" s="103" t="s">
        <v>211</v>
      </c>
      <c r="B77" s="113" t="s">
        <v>219</v>
      </c>
      <c r="C77" s="100"/>
      <c r="D77" s="100">
        <f t="shared" ref="D77:D78" si="10">G77+I77+K77+M77+O77+Q77+S77+U77</f>
        <v>2</v>
      </c>
      <c r="E77" s="100">
        <f t="shared" si="9"/>
        <v>72</v>
      </c>
      <c r="F77" s="105"/>
      <c r="G77" s="98"/>
      <c r="H77" s="100"/>
      <c r="I77" s="97"/>
      <c r="J77" s="100"/>
      <c r="K77" s="97"/>
      <c r="L77" s="100"/>
      <c r="M77" s="97"/>
      <c r="N77" s="100"/>
      <c r="O77" s="97"/>
      <c r="P77" s="100"/>
      <c r="Q77" s="97"/>
      <c r="R77" s="100">
        <v>2</v>
      </c>
      <c r="S77" s="97">
        <v>2</v>
      </c>
      <c r="T77" s="100"/>
      <c r="U77" s="97"/>
      <c r="V77" s="11"/>
    </row>
    <row r="78" spans="1:22" s="8" customFormat="1" ht="15">
      <c r="A78" s="108" t="s">
        <v>212</v>
      </c>
      <c r="B78" s="108" t="s">
        <v>161</v>
      </c>
      <c r="C78" s="97">
        <v>2</v>
      </c>
      <c r="D78" s="100">
        <f t="shared" si="10"/>
        <v>2</v>
      </c>
      <c r="E78" s="100">
        <f t="shared" si="8"/>
        <v>72</v>
      </c>
      <c r="F78" s="100">
        <v>2</v>
      </c>
      <c r="G78" s="97"/>
      <c r="H78" s="100">
        <v>2</v>
      </c>
      <c r="I78" s="97">
        <v>1</v>
      </c>
      <c r="J78" s="100">
        <v>2</v>
      </c>
      <c r="K78" s="97"/>
      <c r="L78" s="100">
        <v>2</v>
      </c>
      <c r="M78" s="97">
        <v>1</v>
      </c>
      <c r="N78" s="100"/>
      <c r="O78" s="97"/>
      <c r="P78" s="100"/>
      <c r="Q78" s="97"/>
      <c r="R78" s="100"/>
      <c r="S78" s="97"/>
      <c r="T78" s="100"/>
      <c r="U78" s="97"/>
      <c r="V78" s="11" t="s">
        <v>275</v>
      </c>
    </row>
    <row r="79" spans="1:22" s="8" customFormat="1" ht="15">
      <c r="A79" s="96" t="s">
        <v>152</v>
      </c>
      <c r="B79" s="96" t="s">
        <v>153</v>
      </c>
      <c r="C79" s="115" t="s">
        <v>229</v>
      </c>
      <c r="D79" s="97">
        <f>SUM(D80:D82)</f>
        <v>36</v>
      </c>
      <c r="E79" s="97">
        <f>SUM(E80:E82)</f>
        <v>1296</v>
      </c>
      <c r="F79" s="105"/>
      <c r="G79" s="98"/>
      <c r="H79" s="105"/>
      <c r="I79" s="97"/>
      <c r="J79" s="100"/>
      <c r="K79" s="97"/>
      <c r="L79" s="100"/>
      <c r="M79" s="97"/>
      <c r="N79" s="100"/>
      <c r="O79" s="97"/>
      <c r="P79" s="100"/>
      <c r="Q79" s="97"/>
      <c r="R79" s="100"/>
      <c r="S79" s="97"/>
      <c r="T79" s="100"/>
      <c r="U79" s="97"/>
      <c r="V79" s="11"/>
    </row>
    <row r="80" spans="1:22" s="8" customFormat="1" ht="15">
      <c r="A80" s="103"/>
      <c r="B80" s="103" t="s">
        <v>159</v>
      </c>
      <c r="C80" s="100"/>
      <c r="D80" s="100">
        <f t="shared" ref="D80:D82" si="11">G80+I80+K80+M80+O80+Q80+S80+U80</f>
        <v>3</v>
      </c>
      <c r="E80" s="100">
        <f t="shared" ref="E80" si="12">D80*36</f>
        <v>108</v>
      </c>
      <c r="F80" s="105"/>
      <c r="G80" s="98"/>
      <c r="H80" s="100"/>
      <c r="I80" s="97">
        <v>3</v>
      </c>
      <c r="J80" s="100"/>
      <c r="K80" s="97"/>
      <c r="L80" s="100"/>
      <c r="M80" s="97"/>
      <c r="N80" s="100"/>
      <c r="O80" s="97"/>
      <c r="P80" s="100"/>
      <c r="Q80" s="97"/>
      <c r="R80" s="100"/>
      <c r="S80" s="97"/>
      <c r="T80" s="100"/>
      <c r="U80" s="97"/>
      <c r="V80" s="11"/>
    </row>
    <row r="81" spans="1:22" s="8" customFormat="1" ht="15">
      <c r="A81" s="103"/>
      <c r="B81" s="103" t="s">
        <v>273</v>
      </c>
      <c r="C81" s="100"/>
      <c r="D81" s="100">
        <f t="shared" si="11"/>
        <v>12</v>
      </c>
      <c r="E81" s="100">
        <f t="shared" ref="E81:E82" si="13">D81*36</f>
        <v>432</v>
      </c>
      <c r="F81" s="105"/>
      <c r="G81" s="98"/>
      <c r="H81" s="100"/>
      <c r="I81" s="97"/>
      <c r="J81" s="100"/>
      <c r="K81" s="97"/>
      <c r="L81" s="100"/>
      <c r="M81" s="97">
        <v>6</v>
      </c>
      <c r="N81" s="100"/>
      <c r="O81" s="97"/>
      <c r="P81" s="100"/>
      <c r="Q81" s="97">
        <v>6</v>
      </c>
      <c r="R81" s="100"/>
      <c r="S81" s="97"/>
      <c r="T81" s="100"/>
      <c r="U81" s="97"/>
      <c r="V81" s="11"/>
    </row>
    <row r="82" spans="1:22" s="8" customFormat="1" ht="15">
      <c r="A82" s="103"/>
      <c r="B82" s="103" t="s">
        <v>132</v>
      </c>
      <c r="C82" s="100"/>
      <c r="D82" s="100">
        <f t="shared" si="11"/>
        <v>21</v>
      </c>
      <c r="E82" s="100">
        <f t="shared" si="13"/>
        <v>756</v>
      </c>
      <c r="F82" s="105"/>
      <c r="G82" s="98"/>
      <c r="H82" s="100"/>
      <c r="I82" s="97"/>
      <c r="J82" s="100"/>
      <c r="K82" s="97"/>
      <c r="L82" s="100"/>
      <c r="M82" s="97"/>
      <c r="N82" s="100"/>
      <c r="O82" s="97"/>
      <c r="P82" s="100"/>
      <c r="Q82" s="97"/>
      <c r="R82" s="100"/>
      <c r="S82" s="97"/>
      <c r="T82" s="100"/>
      <c r="U82" s="97">
        <v>21</v>
      </c>
      <c r="V82" s="11"/>
    </row>
    <row r="83" spans="1:22" s="8" customFormat="1" ht="15">
      <c r="A83" s="96" t="s">
        <v>156</v>
      </c>
      <c r="B83" s="96" t="s">
        <v>155</v>
      </c>
      <c r="C83" s="115" t="s">
        <v>157</v>
      </c>
      <c r="D83" s="97">
        <f>SUM(D84:D85)</f>
        <v>9</v>
      </c>
      <c r="E83" s="97">
        <f>SUM(E84:E85)</f>
        <v>324</v>
      </c>
      <c r="F83" s="105"/>
      <c r="G83" s="98"/>
      <c r="H83" s="105"/>
      <c r="I83" s="97"/>
      <c r="J83" s="100"/>
      <c r="K83" s="97"/>
      <c r="L83" s="100"/>
      <c r="M83" s="97"/>
      <c r="N83" s="100"/>
      <c r="O83" s="97"/>
      <c r="P83" s="100"/>
      <c r="Q83" s="97"/>
      <c r="R83" s="100"/>
      <c r="S83" s="97"/>
      <c r="T83" s="100"/>
      <c r="U83" s="97"/>
      <c r="V83" s="11"/>
    </row>
    <row r="84" spans="1:22" s="8" customFormat="1" ht="15">
      <c r="A84" s="103"/>
      <c r="B84" s="104" t="s">
        <v>133</v>
      </c>
      <c r="C84" s="100"/>
      <c r="D84" s="100">
        <f t="shared" ref="D84:D85" si="14">G84+I84+K84+M84+O84+Q84+S84+U84</f>
        <v>3</v>
      </c>
      <c r="E84" s="100">
        <f t="shared" ref="E84" si="15">D84*36</f>
        <v>108</v>
      </c>
      <c r="F84" s="105"/>
      <c r="G84" s="98"/>
      <c r="H84" s="100"/>
      <c r="I84" s="97"/>
      <c r="J84" s="100"/>
      <c r="K84" s="97"/>
      <c r="L84" s="100"/>
      <c r="M84" s="97"/>
      <c r="N84" s="100"/>
      <c r="O84" s="97"/>
      <c r="P84" s="100"/>
      <c r="Q84" s="97"/>
      <c r="R84" s="100"/>
      <c r="S84" s="97"/>
      <c r="T84" s="100"/>
      <c r="U84" s="97">
        <v>3</v>
      </c>
      <c r="V84" s="11"/>
    </row>
    <row r="85" spans="1:22" s="8" customFormat="1" ht="15">
      <c r="A85" s="103"/>
      <c r="B85" s="104" t="s">
        <v>134</v>
      </c>
      <c r="C85" s="100"/>
      <c r="D85" s="100">
        <f t="shared" si="14"/>
        <v>6</v>
      </c>
      <c r="E85" s="100">
        <f>D85*36</f>
        <v>216</v>
      </c>
      <c r="F85" s="105"/>
      <c r="G85" s="98"/>
      <c r="H85" s="100"/>
      <c r="I85" s="97"/>
      <c r="J85" s="100"/>
      <c r="K85" s="97"/>
      <c r="L85" s="100"/>
      <c r="M85" s="97"/>
      <c r="N85" s="100"/>
      <c r="O85" s="97"/>
      <c r="P85" s="100"/>
      <c r="Q85" s="97"/>
      <c r="R85" s="100"/>
      <c r="S85" s="97"/>
      <c r="T85" s="100"/>
      <c r="U85" s="97">
        <v>6</v>
      </c>
      <c r="V85" s="11"/>
    </row>
    <row r="86" spans="1:22" s="8" customFormat="1" ht="15">
      <c r="A86" s="103"/>
      <c r="B86" s="101" t="s">
        <v>135</v>
      </c>
      <c r="C86" s="97">
        <v>240</v>
      </c>
      <c r="D86" s="97">
        <f>SUM(D11,D79,D83)</f>
        <v>240</v>
      </c>
      <c r="E86" s="97">
        <f>SUM(E11,E79,E83)</f>
        <v>8640</v>
      </c>
      <c r="F86" s="100">
        <f t="shared" ref="F86:U86" si="16">SUM(F13:F59,F67:F85)</f>
        <v>27</v>
      </c>
      <c r="G86" s="97">
        <f t="shared" si="16"/>
        <v>30</v>
      </c>
      <c r="H86" s="100">
        <f t="shared" si="16"/>
        <v>22</v>
      </c>
      <c r="I86" s="97">
        <f t="shared" si="16"/>
        <v>30</v>
      </c>
      <c r="J86" s="100">
        <f t="shared" si="16"/>
        <v>26</v>
      </c>
      <c r="K86" s="97">
        <f t="shared" si="16"/>
        <v>30</v>
      </c>
      <c r="L86" s="100">
        <f t="shared" si="16"/>
        <v>23</v>
      </c>
      <c r="M86" s="97">
        <f t="shared" si="16"/>
        <v>30</v>
      </c>
      <c r="N86" s="100">
        <f t="shared" si="16"/>
        <v>26</v>
      </c>
      <c r="O86" s="97">
        <f t="shared" si="16"/>
        <v>30</v>
      </c>
      <c r="P86" s="100">
        <f t="shared" si="16"/>
        <v>22</v>
      </c>
      <c r="Q86" s="97">
        <f t="shared" si="16"/>
        <v>30</v>
      </c>
      <c r="R86" s="100">
        <f t="shared" si="16"/>
        <v>23</v>
      </c>
      <c r="S86" s="97">
        <f t="shared" si="16"/>
        <v>30</v>
      </c>
      <c r="T86" s="100">
        <f t="shared" si="16"/>
        <v>0</v>
      </c>
      <c r="U86" s="97">
        <f t="shared" si="16"/>
        <v>30</v>
      </c>
      <c r="V86" s="14">
        <f>(T86+R86+P86+N86+L86+J86+H86+F86)/8</f>
        <v>21.125</v>
      </c>
    </row>
    <row r="87" spans="1:22" s="7" customFormat="1">
      <c r="G87" s="45"/>
      <c r="I87" s="45"/>
      <c r="K87" s="45"/>
      <c r="M87" s="45"/>
      <c r="O87" s="45"/>
      <c r="Q87" s="45"/>
      <c r="S87" s="45"/>
      <c r="U87" s="45"/>
    </row>
    <row r="88" spans="1:22" s="7" customFormat="1">
      <c r="A88" s="3" t="s">
        <v>136</v>
      </c>
      <c r="B88" s="72"/>
      <c r="C88" s="149"/>
      <c r="D88" s="149"/>
      <c r="E88" s="149"/>
      <c r="F88" s="149"/>
      <c r="G88" s="150"/>
      <c r="H88" s="149"/>
      <c r="I88" s="150"/>
      <c r="J88" s="149"/>
      <c r="K88" s="150"/>
      <c r="L88" s="149"/>
      <c r="M88" s="150"/>
      <c r="N88" s="149"/>
      <c r="O88" s="150"/>
      <c r="P88" s="149"/>
      <c r="Q88" s="150"/>
      <c r="R88" s="149"/>
      <c r="S88" s="150"/>
      <c r="T88" s="149"/>
      <c r="U88" s="150"/>
    </row>
    <row r="89" spans="1:22" s="7" customFormat="1">
      <c r="A89" s="3" t="s">
        <v>272</v>
      </c>
      <c r="B89" s="73"/>
      <c r="C89" s="149"/>
      <c r="D89" s="149"/>
      <c r="E89" s="149"/>
      <c r="F89" s="149"/>
      <c r="G89" s="150"/>
      <c r="H89" s="149"/>
      <c r="I89" s="150"/>
      <c r="J89" s="149"/>
      <c r="K89" s="150"/>
      <c r="L89" s="149"/>
      <c r="M89" s="150"/>
      <c r="N89" s="149"/>
      <c r="O89" s="150"/>
      <c r="P89" s="149"/>
      <c r="Q89" s="150"/>
      <c r="R89" s="149"/>
      <c r="S89" s="150"/>
      <c r="T89" s="149"/>
      <c r="U89" s="150"/>
    </row>
    <row r="90" spans="1:22" s="7" customFormat="1">
      <c r="B90" s="47"/>
      <c r="C90" s="149"/>
      <c r="D90" s="149"/>
      <c r="E90" s="149"/>
      <c r="F90" s="149"/>
      <c r="G90" s="150"/>
      <c r="H90" s="149"/>
      <c r="I90" s="150"/>
      <c r="J90" s="149"/>
      <c r="K90" s="150"/>
      <c r="L90" s="149"/>
      <c r="M90" s="150"/>
      <c r="N90" s="149"/>
      <c r="O90" s="150"/>
      <c r="P90" s="149"/>
      <c r="Q90" s="150"/>
      <c r="R90" s="149"/>
      <c r="S90" s="150"/>
      <c r="T90" s="149"/>
      <c r="U90" s="150"/>
    </row>
    <row r="91" spans="1:22" s="7" customFormat="1">
      <c r="B91" s="47"/>
      <c r="C91" s="149"/>
      <c r="D91" s="149"/>
      <c r="E91" s="149"/>
      <c r="F91" s="149"/>
      <c r="G91" s="150"/>
      <c r="H91" s="149"/>
      <c r="I91" s="150"/>
      <c r="J91" s="149"/>
      <c r="K91" s="150"/>
      <c r="L91" s="149"/>
      <c r="M91" s="150"/>
      <c r="N91" s="149"/>
      <c r="O91" s="150"/>
      <c r="P91" s="149"/>
      <c r="Q91" s="150"/>
      <c r="R91" s="149"/>
      <c r="S91" s="150"/>
      <c r="T91" s="149"/>
      <c r="U91" s="150"/>
    </row>
    <row r="92" spans="1:22">
      <c r="B92" s="74"/>
      <c r="D92" s="75"/>
      <c r="E92" s="75"/>
      <c r="F92" s="75"/>
      <c r="G92" s="76"/>
      <c r="H92" s="170"/>
      <c r="I92" s="76"/>
      <c r="J92" s="77"/>
      <c r="K92" s="171"/>
      <c r="L92" s="170"/>
      <c r="M92" s="171"/>
      <c r="N92" s="170"/>
      <c r="O92" s="78"/>
      <c r="P92" s="75"/>
      <c r="Q92" s="76"/>
      <c r="R92" s="172"/>
      <c r="S92" s="76"/>
      <c r="T92" s="77"/>
      <c r="U92" s="76"/>
      <c r="V92" s="77"/>
    </row>
    <row r="93" spans="1:22" s="67" customFormat="1">
      <c r="A93" s="76" t="s">
        <v>137</v>
      </c>
      <c r="B93" s="76"/>
      <c r="C93" s="78" t="s">
        <v>138</v>
      </c>
      <c r="D93" s="78"/>
      <c r="E93" s="78"/>
      <c r="F93" s="78"/>
      <c r="G93" s="76" t="s">
        <v>139</v>
      </c>
      <c r="H93" s="173"/>
      <c r="I93" s="173"/>
      <c r="J93" s="173"/>
      <c r="K93" s="173"/>
      <c r="L93" s="171"/>
      <c r="M93" s="173"/>
      <c r="N93" s="173"/>
      <c r="O93" s="78"/>
      <c r="P93" s="78"/>
      <c r="Q93" s="76"/>
      <c r="R93" s="57"/>
      <c r="S93" s="76" t="s">
        <v>274</v>
      </c>
      <c r="T93" s="76"/>
      <c r="U93" s="76"/>
      <c r="V93" s="76"/>
    </row>
    <row r="94" spans="1:22" s="67" customFormat="1">
      <c r="A94" s="76"/>
      <c r="B94" s="68"/>
      <c r="C94" s="78"/>
      <c r="D94" s="78"/>
      <c r="E94" s="78"/>
      <c r="F94" s="78"/>
      <c r="G94" s="45"/>
      <c r="H94" s="171"/>
      <c r="I94" s="171"/>
      <c r="J94" s="171"/>
      <c r="K94" s="171"/>
      <c r="L94" s="171"/>
      <c r="M94" s="171"/>
      <c r="N94" s="171"/>
      <c r="O94" s="78"/>
      <c r="P94" s="78"/>
      <c r="Q94" s="76"/>
      <c r="R94" s="57"/>
      <c r="S94" s="57"/>
      <c r="T94" s="76"/>
      <c r="U94" s="76"/>
      <c r="V94" s="76"/>
    </row>
    <row r="95" spans="1:22" s="67" customFormat="1">
      <c r="A95" s="76" t="s">
        <v>141</v>
      </c>
      <c r="B95" s="45"/>
      <c r="C95" s="78" t="s">
        <v>221</v>
      </c>
      <c r="D95" s="53"/>
      <c r="E95" s="150"/>
      <c r="F95" s="45"/>
      <c r="G95" s="53" t="s">
        <v>142</v>
      </c>
      <c r="H95" s="45"/>
      <c r="I95" s="53"/>
      <c r="J95" s="150"/>
      <c r="K95" s="150"/>
      <c r="L95" s="150"/>
      <c r="M95" s="150"/>
      <c r="N95" s="150"/>
      <c r="O95" s="45"/>
      <c r="P95" s="45"/>
      <c r="Q95" s="150"/>
      <c r="R95" s="150"/>
      <c r="S95" s="45" t="s">
        <v>143</v>
      </c>
      <c r="T95" s="55"/>
      <c r="U95" s="55"/>
      <c r="V95" s="69"/>
    </row>
    <row r="96" spans="1:22">
      <c r="A96" s="77"/>
      <c r="B96" s="47"/>
      <c r="C96" s="75"/>
      <c r="D96" s="149"/>
      <c r="E96" s="149"/>
      <c r="F96" s="7"/>
      <c r="G96" s="53"/>
      <c r="H96" s="7"/>
      <c r="I96" s="45"/>
      <c r="J96" s="7"/>
      <c r="K96" s="45"/>
      <c r="L96" s="196"/>
      <c r="M96" s="196"/>
      <c r="N96" s="196"/>
      <c r="O96" s="196"/>
      <c r="P96" s="196"/>
      <c r="Q96" s="196"/>
      <c r="R96" s="7"/>
      <c r="S96" s="57"/>
      <c r="T96" s="7"/>
      <c r="U96" s="45"/>
      <c r="V96" s="56"/>
    </row>
    <row r="97" spans="1:25">
      <c r="A97" s="7"/>
      <c r="B97" s="47"/>
      <c r="C97" s="149"/>
      <c r="D97" s="149"/>
      <c r="E97" s="149"/>
      <c r="F97" s="196"/>
      <c r="G97" s="196"/>
      <c r="H97" s="196"/>
      <c r="I97" s="196"/>
      <c r="J97" s="196"/>
      <c r="K97" s="196"/>
      <c r="L97" s="196"/>
      <c r="M97" s="196"/>
      <c r="N97" s="196"/>
      <c r="O97" s="196"/>
      <c r="P97" s="196"/>
      <c r="Q97" s="196"/>
      <c r="R97" s="196"/>
      <c r="S97" s="196"/>
      <c r="T97" s="196"/>
      <c r="U97" s="196"/>
      <c r="V97" s="56"/>
    </row>
    <row r="98" spans="1:25">
      <c r="A98" s="7"/>
      <c r="B98" s="47"/>
      <c r="C98" s="149"/>
      <c r="D98" s="149"/>
      <c r="E98" s="149"/>
      <c r="F98" s="196"/>
      <c r="G98" s="196"/>
      <c r="H98" s="196"/>
      <c r="I98" s="196"/>
      <c r="J98" s="196"/>
      <c r="K98" s="196"/>
      <c r="L98" s="196"/>
      <c r="M98" s="196"/>
      <c r="N98" s="196"/>
      <c r="O98" s="196"/>
      <c r="P98" s="196"/>
      <c r="Q98" s="196"/>
      <c r="R98" s="196"/>
      <c r="S98" s="196"/>
      <c r="T98" s="196"/>
      <c r="U98" s="196"/>
      <c r="V98" s="56"/>
    </row>
    <row r="99" spans="1:25">
      <c r="A99" s="79"/>
      <c r="B99" s="79"/>
      <c r="C99" s="79"/>
      <c r="D99" s="79"/>
      <c r="E99" s="79"/>
      <c r="F99" s="79"/>
      <c r="G99" s="174"/>
      <c r="H99" s="79"/>
      <c r="I99" s="174"/>
      <c r="J99" s="79"/>
      <c r="K99" s="174"/>
      <c r="L99" s="79"/>
      <c r="M99" s="174"/>
      <c r="N99" s="79"/>
      <c r="O99" s="174"/>
      <c r="P99" s="79"/>
      <c r="Q99" s="174"/>
      <c r="R99" s="79"/>
      <c r="S99" s="174"/>
      <c r="T99" s="79"/>
      <c r="U99" s="174"/>
      <c r="V99" s="79"/>
      <c r="W99" s="79"/>
    </row>
    <row r="100" spans="1:25">
      <c r="A100" s="79"/>
      <c r="B100" s="79"/>
      <c r="C100" s="79"/>
      <c r="D100" s="79"/>
      <c r="E100" s="79"/>
      <c r="F100" s="79"/>
      <c r="G100" s="174"/>
      <c r="H100" s="79"/>
      <c r="I100" s="174"/>
      <c r="J100" s="79"/>
      <c r="K100" s="174"/>
      <c r="L100" s="79"/>
      <c r="M100" s="174"/>
      <c r="N100" s="79"/>
      <c r="O100" s="174"/>
      <c r="P100" s="79"/>
      <c r="Q100" s="174"/>
      <c r="R100" s="79"/>
      <c r="S100" s="174"/>
      <c r="T100" s="79"/>
      <c r="U100" s="174"/>
      <c r="V100" s="79"/>
      <c r="W100" s="79"/>
    </row>
    <row r="101" spans="1:25">
      <c r="A101" s="79"/>
      <c r="B101" s="79"/>
      <c r="C101" s="79"/>
      <c r="D101" s="79"/>
      <c r="E101" s="79"/>
      <c r="F101" s="79"/>
      <c r="G101" s="174"/>
      <c r="H101" s="79"/>
      <c r="I101" s="174"/>
      <c r="J101" s="79"/>
      <c r="K101" s="174"/>
      <c r="L101" s="79"/>
      <c r="M101" s="174"/>
      <c r="N101" s="79"/>
      <c r="O101" s="174"/>
      <c r="P101" s="79"/>
      <c r="Q101" s="174"/>
      <c r="R101" s="79"/>
      <c r="S101" s="174"/>
      <c r="T101" s="79"/>
      <c r="U101" s="174"/>
      <c r="V101" s="79"/>
      <c r="W101" s="79"/>
    </row>
    <row r="102" spans="1:25">
      <c r="A102" s="79"/>
      <c r="B102" s="79"/>
      <c r="C102" s="79"/>
      <c r="D102" s="79"/>
      <c r="E102" s="79"/>
      <c r="F102" s="79"/>
      <c r="G102" s="174"/>
      <c r="H102" s="79"/>
      <c r="I102" s="174"/>
      <c r="J102" s="79"/>
      <c r="K102" s="174"/>
      <c r="L102" s="79"/>
      <c r="M102" s="174"/>
      <c r="N102" s="79"/>
      <c r="O102" s="174"/>
      <c r="P102" s="79"/>
      <c r="Q102" s="174"/>
      <c r="R102" s="79"/>
      <c r="S102" s="174"/>
      <c r="T102" s="79"/>
      <c r="U102" s="174"/>
      <c r="V102" s="79"/>
      <c r="W102" s="79"/>
    </row>
    <row r="103" spans="1:25">
      <c r="A103" s="79"/>
      <c r="B103" s="79"/>
      <c r="C103" s="79"/>
      <c r="D103" s="79"/>
      <c r="E103" s="79"/>
      <c r="F103" s="79"/>
      <c r="G103" s="174"/>
      <c r="H103" s="79"/>
      <c r="I103" s="174"/>
      <c r="J103" s="79"/>
      <c r="K103" s="174"/>
      <c r="L103" s="79"/>
      <c r="M103" s="174"/>
      <c r="N103" s="79"/>
      <c r="O103" s="174"/>
      <c r="P103" s="79"/>
      <c r="Q103" s="174"/>
      <c r="R103" s="79"/>
      <c r="S103" s="174"/>
      <c r="T103" s="79"/>
      <c r="U103" s="174"/>
      <c r="V103" s="79"/>
      <c r="W103" s="79"/>
    </row>
    <row r="104" spans="1:25">
      <c r="A104" s="79"/>
      <c r="B104" s="79"/>
      <c r="C104" s="79"/>
      <c r="D104" s="79"/>
      <c r="E104" s="79"/>
      <c r="F104" s="79"/>
      <c r="G104" s="174"/>
      <c r="H104" s="79"/>
      <c r="I104" s="174"/>
      <c r="J104" s="79"/>
      <c r="K104" s="174"/>
      <c r="L104" s="79"/>
      <c r="M104" s="174"/>
      <c r="N104" s="79"/>
      <c r="O104" s="174"/>
      <c r="P104" s="79"/>
      <c r="Q104" s="174"/>
      <c r="R104" s="79"/>
      <c r="S104" s="174"/>
      <c r="T104" s="79"/>
      <c r="U104" s="174"/>
      <c r="V104" s="79"/>
      <c r="W104" s="79"/>
    </row>
    <row r="105" spans="1:25">
      <c r="A105" s="79"/>
      <c r="B105" s="79"/>
      <c r="C105" s="79"/>
      <c r="D105" s="79"/>
      <c r="E105" s="79"/>
      <c r="F105" s="79"/>
      <c r="G105" s="174"/>
      <c r="H105" s="79"/>
      <c r="I105" s="174"/>
      <c r="J105" s="79"/>
      <c r="K105" s="174"/>
      <c r="L105" s="79"/>
      <c r="M105" s="174"/>
      <c r="N105" s="79"/>
      <c r="O105" s="174"/>
      <c r="P105" s="79"/>
      <c r="Q105" s="174"/>
      <c r="R105" s="79"/>
      <c r="S105" s="174"/>
      <c r="T105" s="79"/>
      <c r="U105" s="174"/>
      <c r="V105" s="79"/>
      <c r="W105" s="79"/>
    </row>
    <row r="106" spans="1:25" s="7" customFormat="1">
      <c r="A106" s="150"/>
      <c r="B106" s="60"/>
      <c r="C106" s="149"/>
      <c r="D106" s="149"/>
      <c r="E106" s="149"/>
      <c r="F106" s="206"/>
      <c r="G106" s="206"/>
      <c r="H106" s="207"/>
      <c r="I106" s="207"/>
      <c r="J106" s="207"/>
      <c r="K106" s="207"/>
      <c r="L106" s="207"/>
      <c r="M106" s="207"/>
      <c r="N106" s="207"/>
      <c r="O106" s="196"/>
      <c r="P106" s="206"/>
      <c r="Q106" s="206"/>
      <c r="R106" s="196"/>
      <c r="S106" s="196"/>
      <c r="T106" s="196"/>
      <c r="U106" s="196"/>
    </row>
    <row r="107" spans="1:25" s="7" customFormat="1">
      <c r="B107" s="61"/>
      <c r="C107" s="149"/>
      <c r="D107" s="149"/>
      <c r="E107" s="149"/>
      <c r="F107" s="196"/>
      <c r="G107" s="196"/>
      <c r="H107" s="196"/>
      <c r="I107" s="196"/>
      <c r="J107" s="196"/>
      <c r="K107" s="196"/>
      <c r="L107" s="196"/>
      <c r="M107" s="196"/>
      <c r="N107" s="196"/>
      <c r="O107" s="196"/>
      <c r="P107" s="196"/>
      <c r="Q107" s="196"/>
      <c r="R107" s="196"/>
      <c r="S107" s="196"/>
      <c r="T107" s="196"/>
      <c r="U107" s="196"/>
    </row>
    <row r="108" spans="1:25" s="7" customFormat="1">
      <c r="B108" s="61"/>
      <c r="C108" s="149"/>
      <c r="D108" s="149"/>
      <c r="E108" s="149"/>
      <c r="F108" s="196"/>
      <c r="G108" s="196"/>
      <c r="H108" s="196"/>
      <c r="I108" s="196"/>
      <c r="J108" s="196"/>
      <c r="K108" s="196"/>
      <c r="L108" s="196"/>
      <c r="M108" s="196"/>
      <c r="N108" s="196"/>
      <c r="O108" s="196"/>
      <c r="P108" s="196"/>
      <c r="Q108" s="196"/>
      <c r="R108" s="196"/>
      <c r="S108" s="196"/>
      <c r="T108" s="196"/>
      <c r="U108" s="196"/>
    </row>
    <row r="109" spans="1:25" s="7" customFormat="1">
      <c r="A109" s="150"/>
      <c r="B109" s="62"/>
      <c r="C109" s="149"/>
      <c r="D109" s="149"/>
      <c r="E109" s="149"/>
      <c r="F109" s="206"/>
      <c r="G109" s="206"/>
      <c r="H109" s="207"/>
      <c r="I109" s="207"/>
      <c r="J109" s="207"/>
      <c r="K109" s="207"/>
      <c r="L109" s="207"/>
      <c r="M109" s="219"/>
      <c r="N109" s="207"/>
      <c r="O109" s="219"/>
      <c r="P109" s="206"/>
      <c r="Q109" s="206"/>
      <c r="R109" s="196"/>
      <c r="S109" s="196"/>
      <c r="T109" s="196"/>
      <c r="U109" s="196"/>
      <c r="V109" s="149"/>
    </row>
    <row r="110" spans="1:25" s="7" customFormat="1">
      <c r="A110" s="150"/>
      <c r="B110" s="152"/>
      <c r="C110" s="149"/>
      <c r="D110" s="149"/>
      <c r="E110" s="149"/>
      <c r="F110" s="206"/>
      <c r="G110" s="206"/>
      <c r="H110" s="207"/>
      <c r="I110" s="207"/>
      <c r="J110" s="207"/>
      <c r="K110" s="207"/>
      <c r="L110" s="207"/>
      <c r="M110" s="207"/>
      <c r="N110" s="207"/>
      <c r="O110" s="196"/>
      <c r="P110" s="206"/>
      <c r="Q110" s="206"/>
      <c r="R110" s="196"/>
      <c r="S110" s="196"/>
      <c r="T110" s="196"/>
      <c r="U110" s="196"/>
      <c r="V110" s="149"/>
      <c r="Y110" s="45"/>
    </row>
    <row r="111" spans="1:25" s="7" customFormat="1">
      <c r="B111" s="47"/>
      <c r="C111" s="149"/>
      <c r="D111" s="149"/>
      <c r="E111" s="149"/>
      <c r="F111" s="196"/>
      <c r="G111" s="196"/>
      <c r="H111" s="196"/>
      <c r="I111" s="196"/>
      <c r="J111" s="196"/>
      <c r="K111" s="196"/>
      <c r="L111" s="196"/>
      <c r="M111" s="196"/>
      <c r="N111" s="196"/>
      <c r="O111" s="196"/>
      <c r="P111" s="196"/>
      <c r="Q111" s="196"/>
      <c r="R111" s="196"/>
      <c r="S111" s="196"/>
      <c r="T111" s="196"/>
      <c r="U111" s="196"/>
      <c r="V111" s="54"/>
    </row>
    <row r="112" spans="1:25" s="7" customFormat="1">
      <c r="B112" s="47"/>
      <c r="C112" s="149"/>
      <c r="D112" s="149"/>
      <c r="E112" s="149"/>
      <c r="F112" s="196"/>
      <c r="G112" s="196"/>
      <c r="H112" s="196"/>
      <c r="I112" s="196"/>
      <c r="J112" s="196"/>
      <c r="K112" s="196"/>
      <c r="L112" s="196"/>
      <c r="M112" s="196"/>
      <c r="N112" s="196"/>
      <c r="O112" s="196"/>
      <c r="P112" s="196"/>
      <c r="Q112" s="196"/>
      <c r="R112" s="196"/>
      <c r="S112" s="196"/>
      <c r="T112" s="196"/>
      <c r="U112" s="196"/>
    </row>
    <row r="113" spans="1:111" s="7" customFormat="1">
      <c r="B113" s="47"/>
      <c r="C113" s="149"/>
      <c r="D113" s="149"/>
      <c r="E113" s="149"/>
      <c r="F113" s="196"/>
      <c r="G113" s="196"/>
      <c r="H113" s="196"/>
      <c r="I113" s="196"/>
      <c r="J113" s="196"/>
      <c r="K113" s="196"/>
      <c r="L113" s="196"/>
      <c r="M113" s="196"/>
      <c r="N113" s="196"/>
      <c r="O113" s="196"/>
      <c r="P113" s="196"/>
      <c r="Q113" s="196"/>
      <c r="R113" s="196"/>
      <c r="S113" s="196"/>
      <c r="T113" s="196"/>
      <c r="U113" s="196"/>
    </row>
    <row r="114" spans="1:111" s="7" customFormat="1">
      <c r="B114" s="47"/>
      <c r="C114" s="149"/>
      <c r="D114" s="149"/>
      <c r="E114" s="149"/>
      <c r="F114" s="196"/>
      <c r="G114" s="196"/>
      <c r="H114" s="196"/>
      <c r="I114" s="196"/>
      <c r="J114" s="196"/>
      <c r="K114" s="196"/>
      <c r="L114" s="196"/>
      <c r="M114" s="196"/>
      <c r="N114" s="196"/>
      <c r="O114" s="196"/>
      <c r="P114" s="196"/>
      <c r="Q114" s="196"/>
      <c r="R114" s="196"/>
      <c r="S114" s="196"/>
      <c r="T114" s="196"/>
      <c r="U114" s="196"/>
    </row>
    <row r="115" spans="1:111" s="7" customFormat="1">
      <c r="B115" s="47"/>
      <c r="C115" s="149"/>
      <c r="D115" s="149"/>
      <c r="E115" s="149"/>
      <c r="F115" s="196"/>
      <c r="G115" s="196"/>
      <c r="H115" s="196"/>
      <c r="I115" s="196"/>
      <c r="J115" s="196"/>
      <c r="K115" s="196"/>
      <c r="L115" s="196"/>
      <c r="M115" s="196"/>
      <c r="N115" s="196"/>
      <c r="O115" s="196"/>
      <c r="P115" s="196"/>
      <c r="Q115" s="196"/>
      <c r="R115" s="196"/>
      <c r="S115" s="196"/>
      <c r="T115" s="196"/>
      <c r="U115" s="196"/>
      <c r="Y115" s="45"/>
    </row>
    <row r="116" spans="1:111" s="7" customFormat="1">
      <c r="B116" s="47"/>
      <c r="C116" s="149"/>
      <c r="D116" s="149"/>
      <c r="E116" s="149"/>
      <c r="F116" s="196"/>
      <c r="G116" s="196"/>
      <c r="H116" s="196"/>
      <c r="I116" s="196"/>
      <c r="J116" s="196"/>
      <c r="K116" s="196"/>
      <c r="L116" s="196"/>
      <c r="M116" s="196"/>
      <c r="N116" s="196"/>
      <c r="O116" s="196"/>
      <c r="P116" s="196"/>
      <c r="Q116" s="196"/>
      <c r="R116" s="196"/>
      <c r="S116" s="196"/>
      <c r="T116" s="196"/>
      <c r="U116" s="196"/>
      <c r="Y116" s="45"/>
      <c r="BS116" s="60"/>
      <c r="BT116" s="60"/>
      <c r="BU116" s="60"/>
      <c r="BV116" s="60"/>
      <c r="BW116" s="60"/>
      <c r="BX116" s="60"/>
      <c r="BY116" s="60"/>
      <c r="BZ116" s="60"/>
      <c r="CA116" s="60"/>
      <c r="CB116" s="60"/>
      <c r="CC116" s="60"/>
      <c r="CD116" s="149"/>
      <c r="CE116" s="149"/>
      <c r="CF116" s="149"/>
      <c r="CG116" s="149"/>
      <c r="CH116" s="149"/>
      <c r="CI116" s="149"/>
      <c r="CJ116" s="149"/>
      <c r="CK116" s="149"/>
      <c r="CL116" s="149"/>
      <c r="CM116" s="150"/>
      <c r="CN116" s="150"/>
      <c r="CO116" s="150"/>
      <c r="CP116" s="150"/>
      <c r="CQ116" s="150"/>
      <c r="CR116" s="150"/>
      <c r="CS116" s="150"/>
      <c r="CT116" s="150"/>
      <c r="CU116" s="150"/>
      <c r="CV116" s="150"/>
      <c r="CW116" s="150"/>
      <c r="CX116" s="150"/>
      <c r="CY116" s="150"/>
      <c r="CZ116" s="150"/>
      <c r="DA116" s="150"/>
      <c r="DB116" s="149"/>
      <c r="DC116" s="149"/>
      <c r="DD116" s="149"/>
      <c r="DE116" s="149"/>
      <c r="DF116" s="149"/>
      <c r="DG116" s="149"/>
    </row>
    <row r="117" spans="1:111" s="7" customFormat="1">
      <c r="B117" s="47"/>
      <c r="C117" s="149"/>
      <c r="D117" s="149"/>
      <c r="E117" s="149"/>
      <c r="F117" s="196"/>
      <c r="G117" s="196"/>
      <c r="H117" s="196"/>
      <c r="I117" s="196"/>
      <c r="J117" s="196"/>
      <c r="K117" s="196"/>
      <c r="L117" s="196"/>
      <c r="M117" s="196"/>
      <c r="N117" s="196"/>
      <c r="O117" s="196"/>
      <c r="P117" s="196"/>
      <c r="Q117" s="196"/>
      <c r="R117" s="196"/>
      <c r="S117" s="196"/>
      <c r="T117" s="196"/>
      <c r="U117" s="196"/>
    </row>
    <row r="118" spans="1:111" s="7" customFormat="1">
      <c r="A118" s="47"/>
      <c r="B118" s="47"/>
      <c r="C118" s="149"/>
      <c r="D118" s="149"/>
      <c r="E118" s="149"/>
      <c r="F118" s="196"/>
      <c r="G118" s="196"/>
      <c r="H118" s="196"/>
      <c r="I118" s="196"/>
      <c r="J118" s="196"/>
      <c r="K118" s="196"/>
      <c r="L118" s="196"/>
      <c r="M118" s="196"/>
      <c r="N118" s="196"/>
      <c r="O118" s="196"/>
      <c r="P118" s="196"/>
      <c r="Q118" s="196"/>
      <c r="R118" s="196"/>
      <c r="S118" s="196"/>
      <c r="T118" s="196"/>
      <c r="U118" s="196"/>
      <c r="Y118" s="45"/>
    </row>
    <row r="119" spans="1:111" s="7" customFormat="1">
      <c r="B119" s="47"/>
      <c r="C119" s="149"/>
      <c r="D119" s="149"/>
      <c r="E119" s="149"/>
      <c r="F119" s="196"/>
      <c r="G119" s="196"/>
      <c r="H119" s="196"/>
      <c r="I119" s="196"/>
      <c r="J119" s="196"/>
      <c r="K119" s="196"/>
      <c r="L119" s="196"/>
      <c r="M119" s="196"/>
      <c r="N119" s="196"/>
      <c r="O119" s="196"/>
      <c r="P119" s="196"/>
      <c r="Q119" s="196"/>
      <c r="R119" s="196"/>
      <c r="S119" s="196"/>
      <c r="T119" s="196"/>
      <c r="U119" s="196"/>
    </row>
    <row r="120" spans="1:111" s="7" customFormat="1">
      <c r="B120" s="47"/>
      <c r="C120" s="149"/>
      <c r="D120" s="149"/>
      <c r="E120" s="149"/>
      <c r="F120" s="196"/>
      <c r="G120" s="196"/>
      <c r="H120" s="196"/>
      <c r="I120" s="196"/>
      <c r="J120" s="196"/>
      <c r="K120" s="196"/>
      <c r="L120" s="196"/>
      <c r="M120" s="196"/>
      <c r="N120" s="196"/>
      <c r="O120" s="196"/>
      <c r="P120" s="196"/>
      <c r="Q120" s="196"/>
      <c r="R120" s="196"/>
      <c r="S120" s="196"/>
      <c r="T120" s="196"/>
      <c r="U120" s="196"/>
    </row>
    <row r="121" spans="1:111" s="7" customFormat="1">
      <c r="B121" s="61"/>
      <c r="C121" s="149"/>
      <c r="D121" s="149"/>
      <c r="E121" s="149"/>
      <c r="F121" s="196"/>
      <c r="G121" s="196"/>
      <c r="H121" s="196"/>
      <c r="I121" s="196"/>
      <c r="J121" s="196"/>
      <c r="K121" s="196"/>
      <c r="L121" s="196"/>
      <c r="M121" s="196"/>
      <c r="N121" s="196"/>
      <c r="O121" s="196"/>
      <c r="P121" s="196"/>
      <c r="Q121" s="196"/>
      <c r="R121" s="196"/>
      <c r="S121" s="196"/>
      <c r="T121" s="196"/>
      <c r="U121" s="196"/>
      <c r="Y121" s="45"/>
    </row>
    <row r="122" spans="1:111" s="7" customFormat="1">
      <c r="A122" s="150"/>
      <c r="B122" s="62"/>
      <c r="C122" s="149"/>
      <c r="D122" s="149"/>
      <c r="E122" s="149"/>
      <c r="F122" s="206"/>
      <c r="G122" s="206"/>
      <c r="H122" s="207"/>
      <c r="I122" s="207"/>
      <c r="J122" s="207"/>
      <c r="K122" s="207"/>
      <c r="L122" s="207"/>
      <c r="M122" s="207"/>
      <c r="N122" s="207"/>
      <c r="O122" s="196"/>
      <c r="P122" s="206"/>
      <c r="Q122" s="206"/>
      <c r="R122" s="196"/>
      <c r="S122" s="196"/>
      <c r="T122" s="196"/>
      <c r="U122" s="196"/>
      <c r="Y122" s="45"/>
    </row>
    <row r="123" spans="1:111" s="7" customFormat="1">
      <c r="B123" s="47"/>
      <c r="C123" s="149"/>
      <c r="D123" s="149"/>
      <c r="E123" s="149"/>
      <c r="F123" s="196"/>
      <c r="G123" s="196"/>
      <c r="H123" s="196"/>
      <c r="I123" s="196"/>
      <c r="J123" s="196"/>
      <c r="K123" s="196"/>
      <c r="L123" s="196"/>
      <c r="M123" s="196"/>
      <c r="N123" s="196"/>
      <c r="O123" s="196"/>
      <c r="P123" s="196"/>
      <c r="Q123" s="196"/>
      <c r="R123" s="196"/>
      <c r="S123" s="196"/>
      <c r="T123" s="196"/>
      <c r="U123" s="196"/>
    </row>
    <row r="124" spans="1:111" s="7" customFormat="1">
      <c r="B124" s="47"/>
      <c r="C124" s="149"/>
      <c r="D124" s="149"/>
      <c r="E124" s="149"/>
      <c r="F124" s="196"/>
      <c r="G124" s="196"/>
      <c r="H124" s="196"/>
      <c r="I124" s="196"/>
      <c r="J124" s="196"/>
      <c r="K124" s="196"/>
      <c r="L124" s="196"/>
      <c r="M124" s="196"/>
      <c r="N124" s="196"/>
      <c r="O124" s="196"/>
      <c r="P124" s="196"/>
      <c r="Q124" s="196"/>
      <c r="R124" s="196"/>
      <c r="S124" s="196"/>
      <c r="T124" s="196"/>
      <c r="U124" s="196"/>
    </row>
    <row r="125" spans="1:111" s="7" customFormat="1">
      <c r="B125" s="61"/>
      <c r="C125" s="149"/>
      <c r="D125" s="149"/>
      <c r="E125" s="149"/>
      <c r="F125" s="196"/>
      <c r="G125" s="196"/>
      <c r="H125" s="196"/>
      <c r="I125" s="196"/>
      <c r="J125" s="196"/>
      <c r="K125" s="196"/>
      <c r="L125" s="196"/>
      <c r="M125" s="196"/>
      <c r="N125" s="196"/>
      <c r="O125" s="196"/>
      <c r="P125" s="196"/>
      <c r="Q125" s="196"/>
      <c r="R125" s="196"/>
      <c r="S125" s="196"/>
      <c r="T125" s="196"/>
      <c r="U125" s="196"/>
    </row>
    <row r="126" spans="1:111" s="7" customFormat="1">
      <c r="A126" s="150"/>
      <c r="B126" s="62"/>
      <c r="C126" s="149"/>
      <c r="D126" s="149"/>
      <c r="E126" s="149"/>
      <c r="F126" s="206"/>
      <c r="G126" s="206"/>
      <c r="H126" s="207"/>
      <c r="I126" s="207"/>
      <c r="J126" s="207"/>
      <c r="K126" s="207"/>
      <c r="L126" s="207"/>
      <c r="M126" s="207"/>
      <c r="N126" s="207"/>
      <c r="O126" s="196"/>
      <c r="P126" s="206"/>
      <c r="Q126" s="206"/>
      <c r="R126" s="196"/>
      <c r="S126" s="196"/>
      <c r="T126" s="196"/>
      <c r="U126" s="196"/>
    </row>
    <row r="127" spans="1:111" s="7" customFormat="1">
      <c r="B127" s="63"/>
      <c r="C127" s="149"/>
      <c r="D127" s="149"/>
      <c r="E127" s="149"/>
      <c r="F127" s="196"/>
      <c r="G127" s="196"/>
      <c r="H127" s="196"/>
      <c r="I127" s="196"/>
      <c r="J127" s="196"/>
      <c r="K127" s="196"/>
      <c r="L127" s="196"/>
      <c r="M127" s="196"/>
      <c r="N127" s="196"/>
      <c r="O127" s="196"/>
      <c r="P127" s="196"/>
      <c r="Q127" s="196"/>
      <c r="R127" s="196"/>
      <c r="S127" s="196"/>
      <c r="T127" s="196"/>
      <c r="U127" s="196"/>
    </row>
    <row r="128" spans="1:111" s="7" customFormat="1">
      <c r="B128" s="61"/>
      <c r="C128" s="149"/>
      <c r="D128" s="149"/>
      <c r="E128" s="149"/>
      <c r="F128" s="196"/>
      <c r="G128" s="196"/>
      <c r="H128" s="196"/>
      <c r="I128" s="196"/>
      <c r="J128" s="196"/>
      <c r="K128" s="196"/>
      <c r="L128" s="196"/>
      <c r="M128" s="196"/>
      <c r="N128" s="196"/>
      <c r="O128" s="196"/>
      <c r="P128" s="196"/>
      <c r="Q128" s="196"/>
      <c r="R128" s="196"/>
      <c r="S128" s="196"/>
      <c r="T128" s="196"/>
      <c r="U128" s="196"/>
    </row>
    <row r="129" spans="1:25" s="7" customFormat="1">
      <c r="B129" s="61"/>
      <c r="C129" s="149"/>
      <c r="D129" s="149"/>
      <c r="E129" s="149"/>
      <c r="F129" s="196"/>
      <c r="G129" s="196"/>
      <c r="H129" s="196"/>
      <c r="I129" s="196"/>
      <c r="J129" s="196"/>
      <c r="K129" s="196"/>
      <c r="L129" s="196"/>
      <c r="M129" s="196"/>
      <c r="N129" s="196"/>
      <c r="O129" s="196"/>
      <c r="P129" s="196"/>
      <c r="Q129" s="196"/>
      <c r="R129" s="196"/>
      <c r="S129" s="196"/>
      <c r="T129" s="196"/>
      <c r="U129" s="196"/>
    </row>
    <row r="130" spans="1:25" s="7" customFormat="1">
      <c r="B130" s="47"/>
      <c r="C130" s="149"/>
      <c r="D130" s="149"/>
      <c r="E130" s="149"/>
      <c r="F130" s="196"/>
      <c r="G130" s="196"/>
      <c r="H130" s="196"/>
      <c r="I130" s="196"/>
      <c r="J130" s="196"/>
      <c r="K130" s="196"/>
      <c r="L130" s="196"/>
      <c r="M130" s="196"/>
      <c r="N130" s="196"/>
      <c r="O130" s="196"/>
      <c r="P130" s="196"/>
      <c r="Q130" s="196"/>
      <c r="R130" s="196"/>
      <c r="S130" s="196"/>
      <c r="T130" s="196"/>
      <c r="U130" s="196"/>
    </row>
    <row r="131" spans="1:25" s="7" customFormat="1">
      <c r="A131" s="150"/>
      <c r="B131" s="152"/>
      <c r="C131" s="149"/>
      <c r="D131" s="149"/>
      <c r="E131" s="149"/>
      <c r="F131" s="206"/>
      <c r="G131" s="206"/>
      <c r="H131" s="207"/>
      <c r="I131" s="207"/>
      <c r="J131" s="207"/>
      <c r="K131" s="207"/>
      <c r="L131" s="207"/>
      <c r="M131" s="219"/>
      <c r="N131" s="207"/>
      <c r="O131" s="219"/>
      <c r="P131" s="206"/>
      <c r="Q131" s="206"/>
      <c r="R131" s="196"/>
      <c r="S131" s="196"/>
      <c r="T131" s="196"/>
      <c r="U131" s="196"/>
    </row>
    <row r="132" spans="1:25" s="7" customFormat="1">
      <c r="A132" s="150"/>
      <c r="B132" s="152"/>
      <c r="C132" s="149"/>
      <c r="D132" s="149"/>
      <c r="E132" s="149"/>
      <c r="F132" s="206"/>
      <c r="G132" s="206"/>
      <c r="H132" s="207"/>
      <c r="I132" s="207"/>
      <c r="J132" s="207"/>
      <c r="K132" s="207"/>
      <c r="L132" s="207"/>
      <c r="M132" s="219"/>
      <c r="N132" s="207"/>
      <c r="O132" s="219"/>
      <c r="P132" s="206"/>
      <c r="Q132" s="206"/>
      <c r="R132" s="196"/>
      <c r="S132" s="196"/>
      <c r="T132" s="196"/>
      <c r="U132" s="196"/>
    </row>
    <row r="133" spans="1:25" s="7" customFormat="1">
      <c r="B133" s="47"/>
      <c r="C133" s="149"/>
      <c r="D133" s="149"/>
      <c r="E133" s="149"/>
      <c r="F133" s="196"/>
      <c r="G133" s="196"/>
      <c r="H133" s="196"/>
      <c r="I133" s="196"/>
      <c r="J133" s="196"/>
      <c r="K133" s="196"/>
      <c r="L133" s="196"/>
      <c r="M133" s="196"/>
      <c r="N133" s="196"/>
      <c r="O133" s="219"/>
      <c r="P133" s="196"/>
      <c r="Q133" s="196"/>
      <c r="R133" s="196"/>
      <c r="S133" s="196"/>
      <c r="T133" s="196"/>
      <c r="U133" s="196"/>
    </row>
    <row r="134" spans="1:25" s="7" customFormat="1">
      <c r="B134" s="47"/>
      <c r="C134" s="149"/>
      <c r="D134" s="149"/>
      <c r="E134" s="149"/>
      <c r="F134" s="196"/>
      <c r="G134" s="196"/>
      <c r="H134" s="196"/>
      <c r="I134" s="196"/>
      <c r="J134" s="196"/>
      <c r="K134" s="196"/>
      <c r="L134" s="196"/>
      <c r="M134" s="196"/>
      <c r="N134" s="196"/>
      <c r="O134" s="219"/>
      <c r="P134" s="196"/>
      <c r="Q134" s="196"/>
      <c r="R134" s="196"/>
      <c r="S134" s="196"/>
      <c r="T134" s="196"/>
      <c r="U134" s="196"/>
      <c r="Y134" s="45"/>
    </row>
    <row r="135" spans="1:25" s="7" customFormat="1">
      <c r="B135" s="47"/>
      <c r="C135" s="149"/>
      <c r="D135" s="149"/>
      <c r="E135" s="149"/>
      <c r="F135" s="196"/>
      <c r="G135" s="196"/>
      <c r="H135" s="196"/>
      <c r="I135" s="196"/>
      <c r="J135" s="196"/>
      <c r="K135" s="196"/>
      <c r="L135" s="196"/>
      <c r="M135" s="196"/>
      <c r="N135" s="196"/>
      <c r="O135" s="219"/>
      <c r="P135" s="196"/>
      <c r="Q135" s="196"/>
      <c r="R135" s="196"/>
      <c r="S135" s="196"/>
      <c r="T135" s="196"/>
      <c r="U135" s="196"/>
    </row>
    <row r="136" spans="1:25" s="7" customFormat="1">
      <c r="B136" s="47"/>
      <c r="C136" s="149"/>
      <c r="D136" s="149"/>
      <c r="E136" s="149"/>
      <c r="F136" s="196"/>
      <c r="G136" s="196"/>
      <c r="H136" s="196"/>
      <c r="I136" s="196"/>
      <c r="J136" s="196"/>
      <c r="K136" s="196"/>
      <c r="L136" s="196"/>
      <c r="M136" s="196"/>
      <c r="N136" s="196"/>
      <c r="O136" s="219"/>
      <c r="P136" s="196"/>
      <c r="Q136" s="196"/>
      <c r="R136" s="196"/>
      <c r="S136" s="196"/>
      <c r="T136" s="196"/>
      <c r="U136" s="196"/>
    </row>
    <row r="137" spans="1:25" s="7" customFormat="1">
      <c r="B137" s="47"/>
      <c r="C137" s="149"/>
      <c r="D137" s="149"/>
      <c r="E137" s="149"/>
      <c r="F137" s="196"/>
      <c r="G137" s="196"/>
      <c r="H137" s="196"/>
      <c r="I137" s="196"/>
      <c r="J137" s="196"/>
      <c r="K137" s="196"/>
      <c r="L137" s="196"/>
      <c r="M137" s="196"/>
      <c r="N137" s="196"/>
      <c r="O137" s="219"/>
      <c r="P137" s="196"/>
      <c r="Q137" s="196"/>
      <c r="R137" s="196"/>
      <c r="S137" s="196"/>
      <c r="T137" s="196"/>
      <c r="U137" s="196"/>
    </row>
    <row r="138" spans="1:25" s="7" customFormat="1">
      <c r="B138" s="47"/>
      <c r="C138" s="149"/>
      <c r="D138" s="149"/>
      <c r="E138" s="149"/>
      <c r="F138" s="196"/>
      <c r="G138" s="196"/>
      <c r="H138" s="196"/>
      <c r="I138" s="196"/>
      <c r="J138" s="196"/>
      <c r="K138" s="196"/>
      <c r="L138" s="196"/>
      <c r="M138" s="196"/>
      <c r="N138" s="196"/>
      <c r="O138" s="219"/>
      <c r="P138" s="196"/>
      <c r="Q138" s="196"/>
      <c r="R138" s="196"/>
      <c r="S138" s="196"/>
      <c r="T138" s="196"/>
      <c r="U138" s="196"/>
      <c r="Y138" s="45"/>
    </row>
    <row r="139" spans="1:25" s="7" customFormat="1">
      <c r="B139" s="47"/>
      <c r="C139" s="149"/>
      <c r="D139" s="149"/>
      <c r="E139" s="149"/>
      <c r="F139" s="196"/>
      <c r="G139" s="196"/>
      <c r="H139" s="196"/>
      <c r="I139" s="196"/>
      <c r="J139" s="196"/>
      <c r="K139" s="196"/>
      <c r="L139" s="196"/>
      <c r="M139" s="196"/>
      <c r="N139" s="196"/>
      <c r="O139" s="219"/>
      <c r="P139" s="196"/>
      <c r="Q139" s="196"/>
      <c r="R139" s="196"/>
      <c r="S139" s="196"/>
      <c r="T139" s="196"/>
      <c r="U139" s="196"/>
    </row>
    <row r="140" spans="1:25" s="7" customFormat="1">
      <c r="A140" s="152"/>
      <c r="B140" s="152"/>
      <c r="C140" s="151"/>
      <c r="D140" s="151"/>
      <c r="E140" s="149"/>
      <c r="F140" s="196"/>
      <c r="G140" s="196"/>
      <c r="H140" s="206"/>
      <c r="I140" s="206"/>
      <c r="J140" s="206"/>
      <c r="K140" s="206"/>
      <c r="L140" s="206"/>
      <c r="M140" s="206"/>
      <c r="N140" s="206"/>
      <c r="O140" s="209"/>
      <c r="P140" s="206"/>
      <c r="Q140" s="206"/>
      <c r="R140" s="209"/>
      <c r="S140" s="209"/>
      <c r="T140" s="209"/>
      <c r="U140" s="209"/>
    </row>
    <row r="141" spans="1:25" s="7" customFormat="1">
      <c r="A141" s="47"/>
      <c r="B141" s="62"/>
      <c r="C141" s="151"/>
      <c r="D141" s="151"/>
      <c r="E141" s="149"/>
      <c r="F141" s="206"/>
      <c r="G141" s="206"/>
      <c r="H141" s="206"/>
      <c r="I141" s="206"/>
      <c r="J141" s="206"/>
      <c r="K141" s="206"/>
      <c r="L141" s="209"/>
      <c r="M141" s="209"/>
      <c r="N141" s="207"/>
      <c r="O141" s="210"/>
      <c r="P141" s="207"/>
      <c r="Q141" s="207"/>
      <c r="R141" s="209"/>
      <c r="S141" s="209"/>
      <c r="T141" s="209"/>
      <c r="U141" s="209"/>
    </row>
    <row r="142" spans="1:25" s="7" customFormat="1">
      <c r="A142" s="47"/>
      <c r="B142" s="47"/>
      <c r="C142" s="151"/>
      <c r="D142" s="151"/>
      <c r="E142" s="149"/>
      <c r="F142" s="196"/>
      <c r="G142" s="196"/>
      <c r="H142" s="196"/>
      <c r="I142" s="196"/>
      <c r="J142" s="64"/>
      <c r="K142" s="65"/>
      <c r="L142" s="209"/>
      <c r="M142" s="209"/>
      <c r="N142" s="196"/>
      <c r="O142" s="219"/>
      <c r="P142" s="64"/>
      <c r="Q142" s="65"/>
      <c r="R142" s="209"/>
      <c r="S142" s="209"/>
      <c r="T142" s="209"/>
      <c r="U142" s="209"/>
    </row>
    <row r="143" spans="1:25" s="7" customFormat="1">
      <c r="A143" s="47"/>
      <c r="B143" s="47"/>
      <c r="C143" s="151"/>
      <c r="D143" s="151"/>
      <c r="E143" s="149"/>
      <c r="F143" s="196"/>
      <c r="G143" s="196"/>
      <c r="H143" s="196"/>
      <c r="I143" s="196"/>
      <c r="J143" s="64"/>
      <c r="K143" s="65"/>
      <c r="L143" s="209"/>
      <c r="M143" s="209"/>
      <c r="N143" s="196"/>
      <c r="O143" s="219"/>
      <c r="P143" s="64"/>
      <c r="Q143" s="65"/>
      <c r="R143" s="209"/>
      <c r="S143" s="209"/>
      <c r="T143" s="209"/>
      <c r="U143" s="209"/>
      <c r="Y143" s="45"/>
    </row>
    <row r="144" spans="1:25" s="7" customFormat="1">
      <c r="A144" s="47"/>
      <c r="B144" s="47"/>
      <c r="C144" s="151"/>
      <c r="D144" s="151"/>
      <c r="E144" s="149"/>
      <c r="F144" s="196"/>
      <c r="G144" s="196"/>
      <c r="H144" s="196"/>
      <c r="I144" s="196"/>
      <c r="J144" s="64"/>
      <c r="K144" s="65"/>
      <c r="L144" s="209"/>
      <c r="M144" s="209"/>
      <c r="N144" s="196"/>
      <c r="O144" s="219"/>
      <c r="P144" s="64"/>
      <c r="Q144" s="65"/>
      <c r="R144" s="209"/>
      <c r="S144" s="209"/>
      <c r="T144" s="209"/>
      <c r="U144" s="209"/>
      <c r="Y144" s="45"/>
    </row>
    <row r="145" spans="1:21" s="7" customFormat="1">
      <c r="A145" s="47"/>
      <c r="B145" s="47"/>
      <c r="C145" s="151"/>
      <c r="D145" s="151"/>
      <c r="E145" s="149"/>
      <c r="F145" s="196"/>
      <c r="G145" s="196"/>
      <c r="H145" s="196"/>
      <c r="I145" s="196"/>
      <c r="J145" s="64"/>
      <c r="K145" s="65"/>
      <c r="L145" s="209"/>
      <c r="M145" s="209"/>
      <c r="N145" s="196"/>
      <c r="O145" s="219"/>
      <c r="P145" s="64"/>
      <c r="Q145" s="65"/>
      <c r="R145" s="209"/>
      <c r="S145" s="209"/>
      <c r="T145" s="209"/>
      <c r="U145" s="209"/>
    </row>
    <row r="146" spans="1:21" s="7" customFormat="1">
      <c r="A146" s="47"/>
      <c r="B146" s="47"/>
      <c r="C146" s="151"/>
      <c r="D146" s="151"/>
      <c r="E146" s="149"/>
      <c r="F146" s="196"/>
      <c r="G146" s="196"/>
      <c r="H146" s="196"/>
      <c r="I146" s="196"/>
      <c r="J146" s="64"/>
      <c r="K146" s="65"/>
      <c r="L146" s="209"/>
      <c r="M146" s="209"/>
      <c r="N146" s="196"/>
      <c r="O146" s="219"/>
      <c r="P146" s="64"/>
      <c r="Q146" s="65"/>
      <c r="R146" s="209"/>
      <c r="S146" s="209"/>
      <c r="T146" s="209"/>
      <c r="U146" s="209"/>
    </row>
    <row r="147" spans="1:21" s="7" customFormat="1">
      <c r="A147" s="47"/>
      <c r="B147" s="47"/>
      <c r="C147" s="151"/>
      <c r="D147" s="151"/>
      <c r="E147" s="149"/>
      <c r="F147" s="196"/>
      <c r="G147" s="196"/>
      <c r="H147" s="196"/>
      <c r="I147" s="196"/>
      <c r="J147" s="64"/>
      <c r="K147" s="65"/>
      <c r="L147" s="209"/>
      <c r="M147" s="209"/>
      <c r="N147" s="196"/>
      <c r="O147" s="219"/>
      <c r="P147" s="64"/>
      <c r="Q147" s="65"/>
      <c r="R147" s="209"/>
      <c r="S147" s="209"/>
      <c r="T147" s="209"/>
      <c r="U147" s="209"/>
    </row>
    <row r="148" spans="1:21" s="7" customFormat="1">
      <c r="A148" s="47"/>
      <c r="B148" s="47"/>
      <c r="C148" s="151"/>
      <c r="D148" s="151"/>
      <c r="E148" s="149"/>
      <c r="F148" s="196"/>
      <c r="G148" s="196"/>
      <c r="H148" s="196"/>
      <c r="I148" s="196"/>
      <c r="J148" s="64"/>
      <c r="K148" s="65"/>
      <c r="L148" s="209"/>
      <c r="M148" s="209"/>
      <c r="N148" s="196"/>
      <c r="O148" s="219"/>
      <c r="P148" s="64"/>
      <c r="Q148" s="65"/>
      <c r="R148" s="209"/>
      <c r="S148" s="209"/>
      <c r="T148" s="209"/>
      <c r="U148" s="209"/>
    </row>
    <row r="149" spans="1:21" s="7" customFormat="1">
      <c r="A149" s="47"/>
      <c r="B149" s="62"/>
      <c r="C149" s="151"/>
      <c r="D149" s="151"/>
      <c r="E149" s="149"/>
      <c r="F149" s="206"/>
      <c r="G149" s="206"/>
      <c r="H149" s="206"/>
      <c r="I149" s="206"/>
      <c r="J149" s="206"/>
      <c r="K149" s="206"/>
      <c r="L149" s="206"/>
      <c r="M149" s="206"/>
      <c r="N149" s="207"/>
      <c r="O149" s="210"/>
      <c r="P149" s="207"/>
      <c r="Q149" s="207"/>
      <c r="R149" s="209"/>
      <c r="S149" s="209"/>
      <c r="T149" s="209"/>
      <c r="U149" s="209"/>
    </row>
    <row r="150" spans="1:21" s="7" customFormat="1">
      <c r="A150" s="47"/>
      <c r="B150" s="47"/>
      <c r="C150" s="151"/>
      <c r="D150" s="151"/>
      <c r="E150" s="149"/>
      <c r="F150" s="196"/>
      <c r="G150" s="196"/>
      <c r="H150" s="196"/>
      <c r="I150" s="196"/>
      <c r="J150" s="64"/>
      <c r="K150" s="65"/>
      <c r="L150" s="209"/>
      <c r="M150" s="209"/>
      <c r="N150" s="196"/>
      <c r="O150" s="219"/>
      <c r="P150" s="64"/>
      <c r="Q150" s="65"/>
      <c r="R150" s="209"/>
      <c r="S150" s="209"/>
      <c r="T150" s="209"/>
      <c r="U150" s="209"/>
    </row>
    <row r="151" spans="1:21" s="7" customFormat="1">
      <c r="A151" s="47"/>
      <c r="B151" s="47"/>
      <c r="C151" s="151"/>
      <c r="D151" s="151"/>
      <c r="E151" s="149"/>
      <c r="F151" s="196"/>
      <c r="G151" s="196"/>
      <c r="H151" s="196"/>
      <c r="I151" s="196"/>
      <c r="J151" s="64"/>
      <c r="K151" s="65"/>
      <c r="L151" s="209"/>
      <c r="M151" s="209"/>
      <c r="N151" s="196"/>
      <c r="O151" s="219"/>
      <c r="P151" s="64"/>
      <c r="Q151" s="65"/>
      <c r="R151" s="209"/>
      <c r="S151" s="209"/>
      <c r="T151" s="209"/>
      <c r="U151" s="209"/>
    </row>
    <row r="152" spans="1:21" s="47" customFormat="1">
      <c r="C152" s="151"/>
      <c r="D152" s="151"/>
      <c r="E152" s="149"/>
      <c r="F152" s="196"/>
      <c r="G152" s="196"/>
      <c r="H152" s="196"/>
      <c r="I152" s="196"/>
      <c r="J152" s="64"/>
      <c r="K152" s="65"/>
      <c r="L152" s="209"/>
      <c r="M152" s="209"/>
      <c r="N152" s="196"/>
      <c r="O152" s="219"/>
      <c r="P152" s="64"/>
      <c r="Q152" s="65"/>
      <c r="R152" s="209"/>
      <c r="S152" s="209"/>
      <c r="T152" s="209"/>
      <c r="U152" s="209"/>
    </row>
    <row r="153" spans="1:21" s="47" customFormat="1">
      <c r="C153" s="151"/>
      <c r="D153" s="151"/>
      <c r="E153" s="149"/>
      <c r="F153" s="196"/>
      <c r="G153" s="196"/>
      <c r="H153" s="196"/>
      <c r="I153" s="196"/>
      <c r="J153" s="64"/>
      <c r="K153" s="65"/>
      <c r="L153" s="209"/>
      <c r="M153" s="209"/>
      <c r="N153" s="196"/>
      <c r="O153" s="219"/>
      <c r="P153" s="64"/>
      <c r="Q153" s="65"/>
      <c r="R153" s="209"/>
      <c r="S153" s="209"/>
      <c r="T153" s="209"/>
      <c r="U153" s="209"/>
    </row>
    <row r="154" spans="1:21" s="47" customFormat="1">
      <c r="C154" s="151"/>
      <c r="D154" s="151"/>
      <c r="E154" s="149"/>
      <c r="F154" s="196"/>
      <c r="G154" s="196"/>
      <c r="H154" s="196"/>
      <c r="I154" s="196"/>
      <c r="J154" s="64"/>
      <c r="K154" s="65"/>
      <c r="L154" s="209"/>
      <c r="M154" s="209"/>
      <c r="N154" s="196"/>
      <c r="O154" s="219"/>
      <c r="P154" s="64"/>
      <c r="Q154" s="65"/>
      <c r="R154" s="209"/>
      <c r="S154" s="209"/>
      <c r="T154" s="209"/>
      <c r="U154" s="209"/>
    </row>
    <row r="155" spans="1:21" s="47" customFormat="1">
      <c r="B155" s="61"/>
      <c r="C155" s="151"/>
      <c r="D155" s="151"/>
      <c r="E155" s="149"/>
      <c r="F155" s="196"/>
      <c r="G155" s="196"/>
      <c r="H155" s="196"/>
      <c r="I155" s="196"/>
      <c r="J155" s="64"/>
      <c r="K155" s="65"/>
      <c r="L155" s="209"/>
      <c r="M155" s="209"/>
      <c r="N155" s="196"/>
      <c r="O155" s="219"/>
      <c r="P155" s="64"/>
      <c r="Q155" s="65"/>
      <c r="R155" s="209"/>
      <c r="S155" s="209"/>
      <c r="T155" s="209"/>
      <c r="U155" s="209"/>
    </row>
    <row r="156" spans="1:21" s="47" customFormat="1">
      <c r="C156" s="151"/>
      <c r="D156" s="151"/>
      <c r="E156" s="149"/>
      <c r="F156" s="196"/>
      <c r="G156" s="196"/>
      <c r="H156" s="196"/>
      <c r="I156" s="196"/>
      <c r="J156" s="64"/>
      <c r="K156" s="65"/>
      <c r="L156" s="209"/>
      <c r="M156" s="209"/>
      <c r="N156" s="196"/>
      <c r="O156" s="219"/>
      <c r="P156" s="64"/>
      <c r="Q156" s="65"/>
      <c r="R156" s="209"/>
      <c r="S156" s="209"/>
      <c r="T156" s="209"/>
      <c r="U156" s="209"/>
    </row>
    <row r="157" spans="1:21" s="47" customFormat="1">
      <c r="B157" s="62"/>
      <c r="C157" s="151"/>
      <c r="D157" s="151"/>
      <c r="E157" s="149"/>
      <c r="F157" s="206"/>
      <c r="G157" s="206"/>
      <c r="H157" s="207"/>
      <c r="I157" s="207"/>
      <c r="J157" s="207"/>
      <c r="K157" s="207"/>
      <c r="L157" s="206"/>
      <c r="M157" s="206"/>
      <c r="N157" s="207"/>
      <c r="O157" s="210"/>
      <c r="P157" s="207"/>
      <c r="Q157" s="207"/>
      <c r="R157" s="209"/>
      <c r="S157" s="209"/>
      <c r="T157" s="209"/>
      <c r="U157" s="209"/>
    </row>
    <row r="158" spans="1:21" s="47" customFormat="1">
      <c r="C158" s="151"/>
      <c r="D158" s="151"/>
      <c r="E158" s="149"/>
      <c r="F158" s="196"/>
      <c r="G158" s="196"/>
      <c r="H158" s="196"/>
      <c r="I158" s="196"/>
      <c r="J158" s="64"/>
      <c r="K158" s="65"/>
      <c r="L158" s="209"/>
      <c r="M158" s="209"/>
      <c r="N158" s="196"/>
      <c r="O158" s="219"/>
      <c r="P158" s="64"/>
      <c r="Q158" s="65"/>
      <c r="R158" s="209"/>
      <c r="S158" s="209"/>
      <c r="T158" s="209"/>
      <c r="U158" s="209"/>
    </row>
    <row r="159" spans="1:21" s="47" customFormat="1">
      <c r="C159" s="151"/>
      <c r="D159" s="151"/>
      <c r="E159" s="149"/>
      <c r="F159" s="196"/>
      <c r="G159" s="196"/>
      <c r="H159" s="196"/>
      <c r="I159" s="196"/>
      <c r="J159" s="64"/>
      <c r="K159" s="65"/>
      <c r="L159" s="209"/>
      <c r="M159" s="209"/>
      <c r="N159" s="196"/>
      <c r="O159" s="219"/>
      <c r="P159" s="64"/>
      <c r="Q159" s="65"/>
      <c r="R159" s="209"/>
      <c r="S159" s="209"/>
      <c r="T159" s="209"/>
      <c r="U159" s="209"/>
    </row>
    <row r="160" spans="1:21" s="47" customFormat="1">
      <c r="C160" s="151"/>
      <c r="D160" s="151"/>
      <c r="E160" s="149"/>
      <c r="F160" s="196"/>
      <c r="G160" s="196"/>
      <c r="H160" s="196"/>
      <c r="I160" s="196"/>
      <c r="J160" s="64"/>
      <c r="K160" s="65"/>
      <c r="L160" s="209"/>
      <c r="M160" s="209"/>
      <c r="N160" s="196"/>
      <c r="O160" s="219"/>
      <c r="P160" s="64"/>
      <c r="Q160" s="65"/>
      <c r="R160" s="209"/>
      <c r="S160" s="209"/>
      <c r="T160" s="209"/>
      <c r="U160" s="209"/>
    </row>
    <row r="161" spans="2:21" s="47" customFormat="1">
      <c r="C161" s="151"/>
      <c r="D161" s="151"/>
      <c r="E161" s="149"/>
      <c r="F161" s="196"/>
      <c r="G161" s="196"/>
      <c r="H161" s="196"/>
      <c r="I161" s="196"/>
      <c r="J161" s="64"/>
      <c r="K161" s="65"/>
      <c r="L161" s="209"/>
      <c r="M161" s="209"/>
      <c r="N161" s="196"/>
      <c r="O161" s="219"/>
      <c r="P161" s="64"/>
      <c r="Q161" s="65"/>
      <c r="R161" s="209"/>
      <c r="S161" s="209"/>
      <c r="T161" s="209"/>
      <c r="U161" s="209"/>
    </row>
    <row r="162" spans="2:21" s="47" customFormat="1">
      <c r="C162" s="151"/>
      <c r="D162" s="151"/>
      <c r="E162" s="149"/>
      <c r="F162" s="196"/>
      <c r="G162" s="196"/>
      <c r="H162" s="196"/>
      <c r="I162" s="196"/>
      <c r="J162" s="64"/>
      <c r="K162" s="65"/>
      <c r="L162" s="209"/>
      <c r="M162" s="209"/>
      <c r="N162" s="196"/>
      <c r="O162" s="219"/>
      <c r="P162" s="64"/>
      <c r="Q162" s="65"/>
      <c r="R162" s="209"/>
      <c r="S162" s="209"/>
      <c r="T162" s="209"/>
      <c r="U162" s="209"/>
    </row>
    <row r="163" spans="2:21" s="47" customFormat="1">
      <c r="C163" s="151"/>
      <c r="D163" s="151"/>
      <c r="E163" s="149"/>
      <c r="F163" s="196"/>
      <c r="G163" s="196"/>
      <c r="H163" s="196"/>
      <c r="I163" s="196"/>
      <c r="J163" s="64"/>
      <c r="K163" s="65"/>
      <c r="L163" s="209"/>
      <c r="M163" s="209"/>
      <c r="N163" s="196"/>
      <c r="O163" s="219"/>
      <c r="P163" s="64"/>
      <c r="Q163" s="65"/>
      <c r="R163" s="209"/>
      <c r="S163" s="209"/>
      <c r="T163" s="209"/>
      <c r="U163" s="209"/>
    </row>
    <row r="164" spans="2:21" s="47" customFormat="1">
      <c r="C164" s="151"/>
      <c r="D164" s="151"/>
      <c r="E164" s="149"/>
      <c r="F164" s="196"/>
      <c r="G164" s="196"/>
      <c r="H164" s="196"/>
      <c r="I164" s="196"/>
      <c r="J164" s="64"/>
      <c r="K164" s="65"/>
      <c r="L164" s="209"/>
      <c r="M164" s="209"/>
      <c r="N164" s="196"/>
      <c r="O164" s="219"/>
      <c r="P164" s="64"/>
      <c r="Q164" s="65"/>
      <c r="R164" s="209"/>
      <c r="S164" s="209"/>
      <c r="T164" s="209"/>
      <c r="U164" s="209"/>
    </row>
    <row r="165" spans="2:21" s="47" customFormat="1">
      <c r="B165" s="62"/>
      <c r="C165" s="151"/>
      <c r="D165" s="151"/>
      <c r="E165" s="149"/>
      <c r="F165" s="206"/>
      <c r="G165" s="206"/>
      <c r="H165" s="206"/>
      <c r="I165" s="206"/>
      <c r="J165" s="206"/>
      <c r="K165" s="206"/>
      <c r="L165" s="209"/>
      <c r="M165" s="209"/>
      <c r="N165" s="207"/>
      <c r="O165" s="210"/>
      <c r="P165" s="206"/>
      <c r="Q165" s="206"/>
      <c r="R165" s="209"/>
      <c r="S165" s="209"/>
      <c r="T165" s="209"/>
      <c r="U165" s="209"/>
    </row>
    <row r="166" spans="2:21" s="47" customFormat="1">
      <c r="C166" s="151"/>
      <c r="D166" s="151"/>
      <c r="E166" s="149"/>
      <c r="F166" s="196"/>
      <c r="G166" s="196"/>
      <c r="H166" s="196"/>
      <c r="I166" s="196"/>
      <c r="J166" s="209"/>
      <c r="K166" s="209"/>
      <c r="L166" s="209"/>
      <c r="M166" s="209"/>
      <c r="N166" s="196"/>
      <c r="O166" s="219"/>
      <c r="P166" s="196"/>
      <c r="Q166" s="196"/>
      <c r="R166" s="209"/>
      <c r="S166" s="209"/>
      <c r="T166" s="209"/>
      <c r="U166" s="209"/>
    </row>
    <row r="167" spans="2:21" s="47" customFormat="1">
      <c r="B167" s="61"/>
      <c r="C167" s="151"/>
      <c r="D167" s="151"/>
      <c r="E167" s="149"/>
      <c r="F167" s="196"/>
      <c r="G167" s="196"/>
      <c r="H167" s="196"/>
      <c r="I167" s="196"/>
      <c r="J167" s="209"/>
      <c r="K167" s="209"/>
      <c r="L167" s="209"/>
      <c r="M167" s="209"/>
      <c r="N167" s="196"/>
      <c r="O167" s="219"/>
      <c r="P167" s="196"/>
      <c r="Q167" s="196"/>
      <c r="R167" s="209"/>
      <c r="S167" s="209"/>
      <c r="T167" s="209"/>
      <c r="U167" s="209"/>
    </row>
    <row r="168" spans="2:21" s="47" customFormat="1">
      <c r="C168" s="151"/>
      <c r="D168" s="151"/>
      <c r="E168" s="149"/>
      <c r="F168" s="196"/>
      <c r="G168" s="196"/>
      <c r="H168" s="196"/>
      <c r="I168" s="196"/>
      <c r="J168" s="209"/>
      <c r="K168" s="209"/>
      <c r="L168" s="209"/>
      <c r="M168" s="209"/>
      <c r="N168" s="196"/>
      <c r="O168" s="219"/>
      <c r="P168" s="196"/>
      <c r="Q168" s="196"/>
      <c r="R168" s="209"/>
      <c r="S168" s="209"/>
      <c r="T168" s="209"/>
      <c r="U168" s="209"/>
    </row>
    <row r="169" spans="2:21" s="47" customFormat="1">
      <c r="C169" s="151"/>
      <c r="D169" s="151"/>
      <c r="E169" s="149"/>
      <c r="F169" s="196"/>
      <c r="G169" s="196"/>
      <c r="H169" s="196"/>
      <c r="I169" s="196"/>
      <c r="J169" s="209"/>
      <c r="K169" s="209"/>
      <c r="L169" s="209"/>
      <c r="M169" s="209"/>
      <c r="N169" s="196"/>
      <c r="O169" s="219"/>
      <c r="P169" s="196"/>
      <c r="Q169" s="196"/>
      <c r="R169" s="209"/>
      <c r="S169" s="209"/>
      <c r="T169" s="209"/>
      <c r="U169" s="209"/>
    </row>
    <row r="170" spans="2:21" s="47" customFormat="1">
      <c r="B170" s="61"/>
      <c r="C170" s="151"/>
      <c r="D170" s="151"/>
      <c r="E170" s="149"/>
      <c r="F170" s="196"/>
      <c r="G170" s="196"/>
      <c r="H170" s="196"/>
      <c r="I170" s="196"/>
      <c r="J170" s="209"/>
      <c r="K170" s="209"/>
      <c r="L170" s="209"/>
      <c r="M170" s="209"/>
      <c r="N170" s="196"/>
      <c r="O170" s="219"/>
      <c r="P170" s="196"/>
      <c r="Q170" s="196"/>
      <c r="R170" s="209"/>
      <c r="S170" s="209"/>
      <c r="T170" s="209"/>
      <c r="U170" s="209"/>
    </row>
    <row r="171" spans="2:21" s="47" customFormat="1">
      <c r="B171" s="61"/>
      <c r="C171" s="151"/>
      <c r="D171" s="151"/>
      <c r="E171" s="149"/>
      <c r="F171" s="196"/>
      <c r="G171" s="196"/>
      <c r="H171" s="196"/>
      <c r="I171" s="196"/>
      <c r="J171" s="209"/>
      <c r="K171" s="209"/>
      <c r="L171" s="209"/>
      <c r="M171" s="209"/>
      <c r="N171" s="196"/>
      <c r="O171" s="219"/>
      <c r="P171" s="196"/>
      <c r="Q171" s="196"/>
      <c r="R171" s="209"/>
      <c r="S171" s="209"/>
      <c r="T171" s="209"/>
      <c r="U171" s="209"/>
    </row>
    <row r="172" spans="2:21" s="47" customFormat="1">
      <c r="B172" s="61"/>
      <c r="C172" s="151"/>
      <c r="D172" s="151"/>
      <c r="E172" s="149"/>
      <c r="F172" s="196"/>
      <c r="G172" s="196"/>
      <c r="H172" s="196"/>
      <c r="I172" s="196"/>
      <c r="J172" s="209"/>
      <c r="K172" s="209"/>
      <c r="L172" s="209"/>
      <c r="M172" s="209"/>
      <c r="N172" s="196"/>
      <c r="O172" s="219"/>
      <c r="P172" s="196"/>
      <c r="Q172" s="196"/>
      <c r="R172" s="209"/>
      <c r="S172" s="209"/>
      <c r="T172" s="209"/>
      <c r="U172" s="209"/>
    </row>
    <row r="173" spans="2:21" s="47" customFormat="1">
      <c r="B173" s="62"/>
      <c r="C173" s="151"/>
      <c r="D173" s="151"/>
      <c r="E173" s="149"/>
      <c r="F173" s="206"/>
      <c r="G173" s="206"/>
      <c r="H173" s="206"/>
      <c r="I173" s="206"/>
      <c r="J173" s="206"/>
      <c r="K173" s="206"/>
      <c r="L173" s="209"/>
      <c r="M173" s="209"/>
      <c r="N173" s="207"/>
      <c r="O173" s="210"/>
      <c r="P173" s="207"/>
      <c r="Q173" s="207"/>
      <c r="R173" s="209"/>
      <c r="S173" s="209"/>
      <c r="T173" s="209"/>
      <c r="U173" s="209"/>
    </row>
    <row r="174" spans="2:21" s="47" customFormat="1">
      <c r="C174" s="151"/>
      <c r="D174" s="151"/>
      <c r="E174" s="149"/>
      <c r="F174" s="196"/>
      <c r="G174" s="196"/>
      <c r="H174" s="196"/>
      <c r="I174" s="196"/>
      <c r="J174" s="209"/>
      <c r="K174" s="209"/>
      <c r="L174" s="209"/>
      <c r="M174" s="209"/>
      <c r="N174" s="196"/>
      <c r="O174" s="219"/>
      <c r="P174" s="196"/>
      <c r="Q174" s="196"/>
      <c r="R174" s="209"/>
      <c r="S174" s="209"/>
      <c r="T174" s="209"/>
      <c r="U174" s="209"/>
    </row>
    <row r="175" spans="2:21" s="47" customFormat="1">
      <c r="C175" s="151"/>
      <c r="D175" s="151"/>
      <c r="E175" s="149"/>
      <c r="F175" s="196"/>
      <c r="G175" s="196"/>
      <c r="H175" s="196"/>
      <c r="I175" s="196"/>
      <c r="J175" s="209"/>
      <c r="K175" s="209"/>
      <c r="L175" s="209"/>
      <c r="M175" s="209"/>
      <c r="N175" s="196"/>
      <c r="O175" s="219"/>
      <c r="P175" s="196"/>
      <c r="Q175" s="196"/>
      <c r="R175" s="209"/>
      <c r="S175" s="209"/>
      <c r="T175" s="209"/>
      <c r="U175" s="209"/>
    </row>
    <row r="176" spans="2:21" s="47" customFormat="1">
      <c r="C176" s="151"/>
      <c r="D176" s="151"/>
      <c r="E176" s="149"/>
      <c r="F176" s="196"/>
      <c r="G176" s="196"/>
      <c r="H176" s="196"/>
      <c r="I176" s="196"/>
      <c r="J176" s="209"/>
      <c r="K176" s="209"/>
      <c r="L176" s="209"/>
      <c r="M176" s="209"/>
      <c r="N176" s="196"/>
      <c r="O176" s="219"/>
      <c r="P176" s="196"/>
      <c r="Q176" s="196"/>
      <c r="R176" s="209"/>
      <c r="S176" s="209"/>
      <c r="T176" s="209"/>
      <c r="U176" s="209"/>
    </row>
    <row r="177" spans="1:21" s="47" customFormat="1">
      <c r="C177" s="151"/>
      <c r="D177" s="151"/>
      <c r="E177" s="149"/>
      <c r="F177" s="196"/>
      <c r="G177" s="196"/>
      <c r="H177" s="196"/>
      <c r="I177" s="196"/>
      <c r="J177" s="209"/>
      <c r="K177" s="209"/>
      <c r="L177" s="209"/>
      <c r="M177" s="209"/>
      <c r="N177" s="196"/>
      <c r="O177" s="219"/>
      <c r="P177" s="196"/>
      <c r="Q177" s="196"/>
      <c r="R177" s="209"/>
      <c r="S177" s="209"/>
      <c r="T177" s="209"/>
      <c r="U177" s="209"/>
    </row>
    <row r="178" spans="1:21" s="47" customFormat="1">
      <c r="C178" s="151"/>
      <c r="D178" s="151"/>
      <c r="E178" s="149"/>
      <c r="F178" s="196"/>
      <c r="G178" s="196"/>
      <c r="H178" s="196"/>
      <c r="I178" s="196"/>
      <c r="J178" s="209"/>
      <c r="K178" s="209"/>
      <c r="L178" s="209"/>
      <c r="M178" s="209"/>
      <c r="N178" s="196"/>
      <c r="O178" s="219"/>
      <c r="P178" s="196"/>
      <c r="Q178" s="196"/>
      <c r="R178" s="209"/>
      <c r="S178" s="209"/>
      <c r="T178" s="209"/>
      <c r="U178" s="209"/>
    </row>
    <row r="179" spans="1:21" s="47" customFormat="1">
      <c r="C179" s="151"/>
      <c r="D179" s="151"/>
      <c r="E179" s="149"/>
      <c r="F179" s="196"/>
      <c r="G179" s="196"/>
      <c r="H179" s="196"/>
      <c r="I179" s="196"/>
      <c r="J179" s="209"/>
      <c r="K179" s="209"/>
      <c r="L179" s="209"/>
      <c r="M179" s="209"/>
      <c r="N179" s="196"/>
      <c r="O179" s="219"/>
      <c r="P179" s="196"/>
      <c r="Q179" s="196"/>
      <c r="R179" s="209"/>
      <c r="S179" s="209"/>
      <c r="T179" s="209"/>
      <c r="U179" s="209"/>
    </row>
    <row r="180" spans="1:21" s="47" customFormat="1">
      <c r="B180" s="61"/>
      <c r="C180" s="151"/>
      <c r="D180" s="151"/>
      <c r="E180" s="149"/>
      <c r="F180" s="196"/>
      <c r="G180" s="196"/>
      <c r="H180" s="196"/>
      <c r="I180" s="196"/>
      <c r="J180" s="209"/>
      <c r="K180" s="209"/>
      <c r="L180" s="209"/>
      <c r="M180" s="209"/>
      <c r="N180" s="196"/>
      <c r="O180" s="219"/>
      <c r="P180" s="196"/>
      <c r="Q180" s="196"/>
      <c r="R180" s="209"/>
      <c r="S180" s="209"/>
      <c r="T180" s="209"/>
      <c r="U180" s="209"/>
    </row>
    <row r="181" spans="1:21" s="47" customFormat="1">
      <c r="A181" s="45"/>
      <c r="B181" s="152"/>
      <c r="C181" s="150"/>
      <c r="D181" s="150"/>
      <c r="E181" s="149"/>
      <c r="F181" s="206"/>
      <c r="G181" s="206"/>
      <c r="H181" s="207"/>
      <c r="I181" s="207"/>
      <c r="J181" s="207"/>
      <c r="K181" s="207"/>
      <c r="L181" s="207"/>
      <c r="M181" s="207"/>
      <c r="N181" s="207"/>
      <c r="O181" s="207"/>
      <c r="P181" s="206"/>
      <c r="Q181" s="206"/>
      <c r="R181" s="207"/>
      <c r="S181" s="207"/>
      <c r="T181" s="207"/>
      <c r="U181" s="207"/>
    </row>
    <row r="182" spans="1:21" s="47" customFormat="1">
      <c r="A182" s="7"/>
      <c r="C182" s="149"/>
      <c r="D182" s="149"/>
      <c r="E182" s="149"/>
      <c r="F182" s="196"/>
      <c r="G182" s="196"/>
      <c r="H182" s="196"/>
      <c r="I182" s="196"/>
      <c r="J182" s="196"/>
      <c r="K182" s="196"/>
      <c r="L182" s="196"/>
      <c r="M182" s="196"/>
      <c r="N182" s="196"/>
      <c r="O182" s="219"/>
      <c r="P182" s="196"/>
      <c r="Q182" s="196"/>
      <c r="R182" s="196"/>
      <c r="S182" s="196"/>
      <c r="T182" s="196"/>
      <c r="U182" s="196"/>
    </row>
    <row r="183" spans="1:21" s="47" customFormat="1">
      <c r="A183" s="7"/>
      <c r="C183" s="149"/>
      <c r="D183" s="149"/>
      <c r="E183" s="149"/>
      <c r="F183" s="196"/>
      <c r="G183" s="196"/>
      <c r="H183" s="196"/>
      <c r="I183" s="196"/>
      <c r="J183" s="196"/>
      <c r="K183" s="196"/>
      <c r="L183" s="196"/>
      <c r="M183" s="196"/>
      <c r="N183" s="196"/>
      <c r="O183" s="219"/>
      <c r="P183" s="196"/>
      <c r="Q183" s="196"/>
      <c r="R183" s="196"/>
      <c r="S183" s="196"/>
      <c r="T183" s="196"/>
      <c r="U183" s="196"/>
    </row>
    <row r="184" spans="1:21" s="47" customFormat="1">
      <c r="A184" s="7"/>
      <c r="C184" s="149"/>
      <c r="D184" s="149"/>
      <c r="E184" s="149"/>
      <c r="F184" s="196"/>
      <c r="G184" s="196"/>
      <c r="H184" s="196"/>
      <c r="I184" s="196"/>
      <c r="J184" s="196"/>
      <c r="K184" s="196"/>
      <c r="L184" s="196"/>
      <c r="M184" s="196"/>
      <c r="N184" s="196"/>
      <c r="O184" s="219"/>
      <c r="P184" s="196"/>
      <c r="Q184" s="196"/>
      <c r="R184" s="196"/>
      <c r="S184" s="196"/>
      <c r="T184" s="196"/>
      <c r="U184" s="196"/>
    </row>
    <row r="185" spans="1:21" s="47" customFormat="1">
      <c r="A185" s="7"/>
      <c r="C185" s="149"/>
      <c r="D185" s="149"/>
      <c r="E185" s="149"/>
      <c r="F185" s="196"/>
      <c r="G185" s="196"/>
      <c r="H185" s="196"/>
      <c r="I185" s="196"/>
      <c r="J185" s="196"/>
      <c r="K185" s="196"/>
      <c r="L185" s="196"/>
      <c r="M185" s="196"/>
      <c r="N185" s="196"/>
      <c r="O185" s="219"/>
      <c r="P185" s="196"/>
      <c r="Q185" s="196"/>
      <c r="R185" s="196"/>
      <c r="S185" s="196"/>
      <c r="T185" s="196"/>
      <c r="U185" s="196"/>
    </row>
    <row r="186" spans="1:21" s="47" customFormat="1">
      <c r="A186" s="45"/>
      <c r="B186" s="62"/>
      <c r="C186" s="150"/>
      <c r="D186" s="150"/>
      <c r="E186" s="149"/>
      <c r="F186" s="206"/>
      <c r="G186" s="206"/>
      <c r="H186" s="207"/>
      <c r="I186" s="207"/>
      <c r="J186" s="207"/>
      <c r="K186" s="207"/>
      <c r="L186" s="207"/>
      <c r="M186" s="207"/>
      <c r="N186" s="207"/>
      <c r="O186" s="207"/>
      <c r="P186" s="206"/>
      <c r="Q186" s="206"/>
      <c r="R186" s="207"/>
      <c r="S186" s="207"/>
      <c r="T186" s="207"/>
      <c r="U186" s="207"/>
    </row>
    <row r="187" spans="1:21" s="47" customFormat="1">
      <c r="A187" s="7"/>
      <c r="C187" s="149"/>
      <c r="D187" s="149"/>
      <c r="E187" s="149"/>
      <c r="F187" s="196"/>
      <c r="G187" s="196"/>
      <c r="H187" s="196"/>
      <c r="I187" s="196"/>
      <c r="J187" s="196"/>
      <c r="K187" s="196"/>
      <c r="L187" s="196"/>
      <c r="M187" s="196"/>
      <c r="N187" s="196"/>
      <c r="O187" s="219"/>
      <c r="P187" s="196"/>
      <c r="Q187" s="196"/>
      <c r="R187" s="196"/>
      <c r="S187" s="196"/>
      <c r="T187" s="196"/>
      <c r="U187" s="196"/>
    </row>
    <row r="188" spans="1:21" s="47" customFormat="1">
      <c r="A188" s="7"/>
      <c r="C188" s="149"/>
      <c r="D188" s="149"/>
      <c r="E188" s="149"/>
      <c r="F188" s="196"/>
      <c r="G188" s="196"/>
      <c r="H188" s="196"/>
      <c r="I188" s="196"/>
      <c r="J188" s="196"/>
      <c r="K188" s="196"/>
      <c r="L188" s="196"/>
      <c r="M188" s="196"/>
      <c r="N188" s="196"/>
      <c r="O188" s="219"/>
      <c r="P188" s="196"/>
      <c r="Q188" s="196"/>
      <c r="R188" s="196"/>
      <c r="S188" s="196"/>
      <c r="T188" s="196"/>
      <c r="U188" s="196"/>
    </row>
    <row r="189" spans="1:21" s="47" customFormat="1">
      <c r="A189" s="7"/>
      <c r="C189" s="149"/>
      <c r="D189" s="149"/>
      <c r="E189" s="149"/>
      <c r="F189" s="196"/>
      <c r="G189" s="196"/>
      <c r="H189" s="196"/>
      <c r="I189" s="196"/>
      <c r="J189" s="196"/>
      <c r="K189" s="196"/>
      <c r="L189" s="196"/>
      <c r="M189" s="196"/>
      <c r="N189" s="196"/>
      <c r="O189" s="219"/>
      <c r="P189" s="196"/>
      <c r="Q189" s="196"/>
      <c r="R189" s="196"/>
      <c r="S189" s="196"/>
      <c r="T189" s="196"/>
      <c r="U189" s="196"/>
    </row>
    <row r="190" spans="1:21" s="47" customFormat="1">
      <c r="A190" s="7"/>
      <c r="C190" s="149"/>
      <c r="D190" s="149"/>
      <c r="E190" s="149"/>
      <c r="F190" s="196"/>
      <c r="G190" s="196"/>
      <c r="H190" s="196"/>
      <c r="I190" s="196"/>
      <c r="J190" s="196"/>
      <c r="K190" s="196"/>
      <c r="L190" s="196"/>
      <c r="M190" s="196"/>
      <c r="N190" s="196"/>
      <c r="O190" s="219"/>
      <c r="P190" s="196"/>
      <c r="Q190" s="196"/>
      <c r="R190" s="196"/>
      <c r="S190" s="196"/>
      <c r="T190" s="196"/>
      <c r="U190" s="196"/>
    </row>
    <row r="191" spans="1:21" s="47" customFormat="1">
      <c r="A191" s="150"/>
      <c r="B191" s="152"/>
      <c r="C191" s="149"/>
      <c r="D191" s="149"/>
      <c r="E191" s="149"/>
      <c r="F191" s="206"/>
      <c r="G191" s="206"/>
      <c r="H191" s="207"/>
      <c r="I191" s="207"/>
      <c r="J191" s="207"/>
      <c r="K191" s="207"/>
      <c r="L191" s="207"/>
      <c r="M191" s="219"/>
      <c r="N191" s="207"/>
      <c r="O191" s="219"/>
      <c r="P191" s="206"/>
      <c r="Q191" s="206"/>
      <c r="R191" s="196"/>
      <c r="S191" s="196"/>
      <c r="T191" s="196"/>
      <c r="U191" s="196"/>
    </row>
    <row r="192" spans="1:21" s="47" customFormat="1">
      <c r="A192" s="7"/>
      <c r="C192" s="149"/>
      <c r="D192" s="149"/>
      <c r="E192" s="149"/>
      <c r="F192" s="196"/>
      <c r="G192" s="196"/>
      <c r="H192" s="196"/>
      <c r="I192" s="196"/>
      <c r="J192" s="196"/>
      <c r="K192" s="196"/>
      <c r="L192" s="196"/>
      <c r="M192" s="196"/>
      <c r="N192" s="196"/>
      <c r="O192" s="219"/>
      <c r="P192" s="196"/>
      <c r="Q192" s="196"/>
      <c r="R192" s="196"/>
      <c r="S192" s="196"/>
      <c r="T192" s="196"/>
      <c r="U192" s="196"/>
    </row>
    <row r="193" spans="1:25" s="45" customFormat="1">
      <c r="A193" s="7"/>
      <c r="B193" s="47"/>
      <c r="C193" s="149"/>
      <c r="D193" s="149"/>
      <c r="E193" s="149"/>
      <c r="F193" s="196"/>
      <c r="G193" s="196"/>
      <c r="H193" s="196"/>
      <c r="I193" s="196"/>
      <c r="J193" s="196"/>
      <c r="K193" s="196"/>
      <c r="L193" s="196"/>
      <c r="M193" s="196"/>
      <c r="N193" s="196"/>
      <c r="O193" s="219"/>
      <c r="P193" s="196"/>
      <c r="Q193" s="196"/>
      <c r="R193" s="196"/>
      <c r="S193" s="196"/>
      <c r="T193" s="196"/>
      <c r="U193" s="196"/>
    </row>
    <row r="194" spans="1:25" s="7" customFormat="1">
      <c r="B194" s="47"/>
      <c r="C194" s="149"/>
      <c r="D194" s="149"/>
      <c r="E194" s="149"/>
      <c r="F194" s="196"/>
      <c r="G194" s="196"/>
      <c r="H194" s="196"/>
      <c r="I194" s="196"/>
      <c r="J194" s="196"/>
      <c r="K194" s="196"/>
      <c r="L194" s="196"/>
      <c r="M194" s="196"/>
      <c r="N194" s="196"/>
      <c r="O194" s="219"/>
      <c r="P194" s="196"/>
      <c r="Q194" s="196"/>
      <c r="R194" s="196"/>
      <c r="S194" s="196"/>
      <c r="T194" s="196"/>
      <c r="U194" s="196"/>
    </row>
    <row r="195" spans="1:25" s="7" customFormat="1">
      <c r="B195" s="47"/>
      <c r="C195" s="149"/>
      <c r="D195" s="149"/>
      <c r="E195" s="149"/>
      <c r="F195" s="196"/>
      <c r="G195" s="196"/>
      <c r="H195" s="196"/>
      <c r="I195" s="196"/>
      <c r="J195" s="196"/>
      <c r="K195" s="196"/>
      <c r="L195" s="196"/>
      <c r="M195" s="196"/>
      <c r="N195" s="196"/>
      <c r="O195" s="219"/>
      <c r="P195" s="196"/>
      <c r="Q195" s="196"/>
      <c r="R195" s="196"/>
      <c r="S195" s="196"/>
      <c r="T195" s="196"/>
      <c r="U195" s="196"/>
    </row>
    <row r="196" spans="1:25" s="7" customFormat="1">
      <c r="B196" s="204"/>
      <c r="C196" s="205"/>
      <c r="D196" s="205"/>
      <c r="E196" s="205"/>
      <c r="F196" s="206"/>
      <c r="G196" s="206"/>
      <c r="H196" s="207"/>
      <c r="I196" s="207"/>
      <c r="J196" s="207"/>
      <c r="K196" s="207"/>
      <c r="L196" s="207"/>
      <c r="M196" s="219"/>
      <c r="N196" s="207"/>
      <c r="O196" s="219"/>
      <c r="P196" s="206"/>
      <c r="Q196" s="206"/>
      <c r="R196" s="196"/>
      <c r="S196" s="196"/>
      <c r="T196" s="196"/>
      <c r="U196" s="196"/>
    </row>
    <row r="197" spans="1:25" s="7" customFormat="1">
      <c r="C197" s="149"/>
      <c r="D197" s="149"/>
      <c r="E197" s="149"/>
      <c r="F197" s="149"/>
      <c r="G197" s="150"/>
      <c r="H197" s="149"/>
      <c r="I197" s="150"/>
      <c r="J197" s="149"/>
      <c r="K197" s="150"/>
      <c r="L197" s="149"/>
      <c r="M197" s="150"/>
      <c r="N197" s="149"/>
      <c r="O197" s="150"/>
      <c r="P197" s="149"/>
      <c r="Q197" s="150"/>
      <c r="R197" s="149"/>
      <c r="S197" s="150"/>
      <c r="T197" s="149"/>
      <c r="U197" s="150"/>
    </row>
    <row r="198" spans="1:25" s="45" customFormat="1">
      <c r="A198" s="152"/>
      <c r="B198" s="7"/>
      <c r="C198" s="7"/>
      <c r="D198" s="7"/>
      <c r="E198" s="7"/>
      <c r="F198" s="7"/>
      <c r="H198" s="7"/>
      <c r="J198" s="7"/>
      <c r="L198" s="7"/>
      <c r="N198" s="7"/>
      <c r="P198" s="7"/>
      <c r="R198" s="7"/>
      <c r="T198" s="7"/>
    </row>
    <row r="199" spans="1:25" s="7" customFormat="1">
      <c r="G199" s="45"/>
      <c r="I199" s="45"/>
      <c r="K199" s="45"/>
      <c r="M199" s="45"/>
      <c r="O199" s="45"/>
      <c r="Q199" s="45"/>
      <c r="S199" s="45"/>
      <c r="U199" s="45"/>
    </row>
    <row r="200" spans="1:25" s="7" customFormat="1">
      <c r="G200" s="45"/>
      <c r="I200" s="45"/>
      <c r="K200" s="45"/>
      <c r="M200" s="45"/>
      <c r="O200" s="45"/>
      <c r="Q200" s="45"/>
      <c r="S200" s="45"/>
      <c r="U200" s="45"/>
    </row>
    <row r="201" spans="1:25" s="7" customFormat="1">
      <c r="A201" s="66"/>
      <c r="G201" s="45"/>
      <c r="I201" s="45"/>
      <c r="K201" s="45"/>
      <c r="M201" s="45"/>
      <c r="O201" s="45"/>
      <c r="Q201" s="45"/>
      <c r="S201" s="45"/>
      <c r="U201" s="45"/>
    </row>
    <row r="202" spans="1:25" s="7" customFormat="1">
      <c r="A202" s="66"/>
      <c r="G202" s="45"/>
      <c r="I202" s="45"/>
      <c r="K202" s="45"/>
      <c r="M202" s="45"/>
      <c r="O202" s="45"/>
      <c r="Q202" s="45"/>
      <c r="S202" s="45"/>
      <c r="U202" s="45"/>
    </row>
    <row r="203" spans="1:25" s="7" customFormat="1">
      <c r="G203" s="45"/>
      <c r="I203" s="45"/>
      <c r="K203" s="45"/>
      <c r="M203" s="45"/>
      <c r="O203" s="45"/>
      <c r="Q203" s="45"/>
      <c r="S203" s="45"/>
      <c r="U203" s="45"/>
      <c r="Y203" s="45"/>
    </row>
    <row r="204" spans="1:25" s="7" customFormat="1">
      <c r="A204" s="47"/>
      <c r="G204" s="45"/>
      <c r="I204" s="45"/>
      <c r="K204" s="45"/>
      <c r="M204" s="45"/>
      <c r="O204" s="45"/>
      <c r="Q204" s="45"/>
      <c r="S204" s="45"/>
      <c r="U204" s="45"/>
    </row>
    <row r="205" spans="1:25" s="7" customFormat="1">
      <c r="A205" s="47"/>
      <c r="G205" s="45"/>
      <c r="I205" s="45"/>
      <c r="K205" s="45"/>
      <c r="M205" s="45"/>
      <c r="O205" s="45"/>
      <c r="Q205" s="45"/>
      <c r="S205" s="45"/>
      <c r="U205" s="45"/>
    </row>
    <row r="206" spans="1:25" s="7" customFormat="1">
      <c r="A206" s="47"/>
      <c r="G206" s="45"/>
      <c r="I206" s="45"/>
      <c r="K206" s="45"/>
      <c r="M206" s="45"/>
      <c r="O206" s="45"/>
      <c r="Q206" s="45"/>
      <c r="S206" s="45"/>
      <c r="U206" s="45"/>
    </row>
    <row r="207" spans="1:25" s="7" customFormat="1">
      <c r="G207" s="45"/>
      <c r="I207" s="45"/>
      <c r="K207" s="45"/>
      <c r="M207" s="45"/>
      <c r="O207" s="45"/>
      <c r="Q207" s="45"/>
      <c r="S207" s="45"/>
      <c r="U207" s="45"/>
    </row>
    <row r="208" spans="1:25" s="7" customFormat="1">
      <c r="G208" s="45"/>
      <c r="I208" s="45"/>
      <c r="K208" s="45"/>
      <c r="M208" s="45"/>
      <c r="O208" s="45"/>
      <c r="Q208" s="45"/>
      <c r="S208" s="45"/>
      <c r="U208" s="45"/>
      <c r="Y208" s="45"/>
    </row>
    <row r="209" spans="7:21" s="7" customFormat="1">
      <c r="G209" s="45"/>
      <c r="I209" s="45"/>
      <c r="K209" s="45"/>
      <c r="M209" s="45"/>
      <c r="O209" s="45"/>
      <c r="Q209" s="45"/>
      <c r="S209" s="45"/>
      <c r="U209" s="45"/>
    </row>
    <row r="210" spans="7:21" s="7" customFormat="1">
      <c r="G210" s="45"/>
      <c r="I210" s="45"/>
      <c r="K210" s="45"/>
      <c r="M210" s="45"/>
      <c r="O210" s="45"/>
      <c r="Q210" s="45"/>
      <c r="S210" s="45"/>
      <c r="U210" s="45"/>
    </row>
    <row r="211" spans="7:21" s="7" customFormat="1">
      <c r="G211" s="45"/>
      <c r="I211" s="45"/>
      <c r="K211" s="45"/>
      <c r="M211" s="45"/>
      <c r="O211" s="45"/>
      <c r="Q211" s="45"/>
      <c r="S211" s="45"/>
      <c r="U211" s="45"/>
    </row>
    <row r="212" spans="7:21" s="7" customFormat="1">
      <c r="G212" s="45"/>
      <c r="I212" s="45"/>
      <c r="K212" s="45"/>
      <c r="M212" s="45"/>
      <c r="O212" s="45"/>
      <c r="Q212" s="45"/>
      <c r="S212" s="45"/>
      <c r="U212" s="45"/>
    </row>
    <row r="213" spans="7:21" s="7" customFormat="1">
      <c r="G213" s="45"/>
      <c r="I213" s="45"/>
      <c r="K213" s="45"/>
      <c r="M213" s="45"/>
      <c r="O213" s="45"/>
      <c r="Q213" s="45"/>
      <c r="S213" s="45"/>
      <c r="U213" s="45"/>
    </row>
    <row r="214" spans="7:21" s="7" customFormat="1">
      <c r="G214" s="45"/>
      <c r="I214" s="45"/>
      <c r="K214" s="45"/>
      <c r="M214" s="45"/>
      <c r="O214" s="45"/>
      <c r="Q214" s="45"/>
      <c r="S214" s="45"/>
      <c r="U214" s="45"/>
    </row>
    <row r="215" spans="7:21" s="7" customFormat="1">
      <c r="G215" s="45"/>
      <c r="I215" s="45"/>
      <c r="K215" s="45"/>
      <c r="M215" s="45"/>
      <c r="O215" s="45"/>
      <c r="Q215" s="45"/>
      <c r="S215" s="45"/>
      <c r="U215" s="45"/>
    </row>
    <row r="216" spans="7:21" s="7" customFormat="1">
      <c r="G216" s="45"/>
      <c r="I216" s="45"/>
      <c r="K216" s="45"/>
      <c r="M216" s="45"/>
      <c r="O216" s="45"/>
      <c r="Q216" s="45"/>
      <c r="S216" s="45"/>
      <c r="U216" s="45"/>
    </row>
    <row r="217" spans="7:21" s="7" customFormat="1">
      <c r="G217" s="45"/>
      <c r="I217" s="45"/>
      <c r="K217" s="45"/>
      <c r="M217" s="45"/>
      <c r="O217" s="45"/>
      <c r="Q217" s="45"/>
      <c r="S217" s="45"/>
      <c r="U217" s="45"/>
    </row>
    <row r="218" spans="7:21" s="7" customFormat="1">
      <c r="G218" s="45"/>
      <c r="I218" s="45"/>
      <c r="K218" s="45"/>
      <c r="M218" s="45"/>
      <c r="O218" s="45"/>
      <c r="Q218" s="45"/>
      <c r="S218" s="45"/>
      <c r="U218" s="45"/>
    </row>
    <row r="219" spans="7:21" s="7" customFormat="1">
      <c r="G219" s="45"/>
      <c r="I219" s="45"/>
      <c r="K219" s="45"/>
      <c r="M219" s="45"/>
      <c r="O219" s="45"/>
      <c r="Q219" s="45"/>
      <c r="S219" s="45"/>
      <c r="U219" s="45"/>
    </row>
    <row r="220" spans="7:21" s="7" customFormat="1">
      <c r="G220" s="45"/>
      <c r="I220" s="45"/>
      <c r="K220" s="45"/>
      <c r="M220" s="45"/>
      <c r="O220" s="45"/>
      <c r="Q220" s="45"/>
      <c r="S220" s="45"/>
      <c r="U220" s="45"/>
    </row>
    <row r="221" spans="7:21" s="7" customFormat="1">
      <c r="G221" s="45"/>
      <c r="I221" s="45"/>
      <c r="K221" s="45"/>
      <c r="M221" s="45"/>
      <c r="O221" s="45"/>
      <c r="Q221" s="45"/>
      <c r="S221" s="45"/>
      <c r="U221" s="45"/>
    </row>
    <row r="222" spans="7:21" s="7" customFormat="1">
      <c r="G222" s="45"/>
      <c r="I222" s="45"/>
      <c r="K222" s="45"/>
      <c r="M222" s="45"/>
      <c r="O222" s="45"/>
      <c r="Q222" s="45"/>
      <c r="S222" s="45"/>
      <c r="U222" s="45"/>
    </row>
    <row r="223" spans="7:21" s="7" customFormat="1">
      <c r="G223" s="45"/>
      <c r="I223" s="45"/>
      <c r="K223" s="45"/>
      <c r="M223" s="45"/>
      <c r="O223" s="45"/>
      <c r="Q223" s="45"/>
      <c r="S223" s="45"/>
      <c r="U223" s="45"/>
    </row>
    <row r="224" spans="7:21" s="7" customFormat="1">
      <c r="G224" s="45"/>
      <c r="I224" s="45"/>
      <c r="K224" s="45"/>
      <c r="M224" s="45"/>
      <c r="O224" s="45"/>
      <c r="Q224" s="45"/>
      <c r="S224" s="45"/>
      <c r="U224" s="45"/>
    </row>
    <row r="225" spans="7:21" s="7" customFormat="1">
      <c r="G225" s="45"/>
      <c r="I225" s="45"/>
      <c r="K225" s="45"/>
      <c r="M225" s="45"/>
      <c r="O225" s="45"/>
      <c r="Q225" s="45"/>
      <c r="S225" s="45"/>
      <c r="U225" s="45"/>
    </row>
    <row r="226" spans="7:21" s="7" customFormat="1">
      <c r="G226" s="45"/>
      <c r="I226" s="45"/>
      <c r="K226" s="45"/>
      <c r="M226" s="45"/>
      <c r="O226" s="45"/>
      <c r="Q226" s="45"/>
      <c r="S226" s="45"/>
      <c r="U226" s="45"/>
    </row>
    <row r="227" spans="7:21" s="7" customFormat="1">
      <c r="G227" s="45"/>
      <c r="I227" s="45"/>
      <c r="K227" s="45"/>
      <c r="M227" s="45"/>
      <c r="O227" s="45"/>
      <c r="Q227" s="45"/>
      <c r="S227" s="45"/>
      <c r="U227" s="45"/>
    </row>
    <row r="228" spans="7:21" s="7" customFormat="1">
      <c r="G228" s="45"/>
      <c r="I228" s="45"/>
      <c r="K228" s="45"/>
      <c r="M228" s="45"/>
      <c r="O228" s="45"/>
      <c r="Q228" s="45"/>
      <c r="S228" s="45"/>
      <c r="U228" s="45"/>
    </row>
    <row r="229" spans="7:21" s="7" customFormat="1">
      <c r="G229" s="45"/>
      <c r="I229" s="45"/>
      <c r="K229" s="45"/>
      <c r="M229" s="45"/>
      <c r="O229" s="45"/>
      <c r="Q229" s="45"/>
      <c r="S229" s="45"/>
      <c r="U229" s="45"/>
    </row>
    <row r="230" spans="7:21" s="7" customFormat="1">
      <c r="G230" s="45"/>
      <c r="I230" s="45"/>
      <c r="K230" s="45"/>
      <c r="M230" s="45"/>
      <c r="O230" s="45"/>
      <c r="Q230" s="45"/>
      <c r="S230" s="45"/>
      <c r="U230" s="45"/>
    </row>
    <row r="231" spans="7:21" s="7" customFormat="1">
      <c r="G231" s="45"/>
      <c r="I231" s="45"/>
      <c r="K231" s="45"/>
      <c r="M231" s="45"/>
      <c r="O231" s="45"/>
      <c r="Q231" s="45"/>
      <c r="S231" s="45"/>
      <c r="U231" s="45"/>
    </row>
    <row r="232" spans="7:21" s="7" customFormat="1">
      <c r="G232" s="45"/>
      <c r="I232" s="45"/>
      <c r="K232" s="45"/>
      <c r="M232" s="45"/>
      <c r="O232" s="45"/>
      <c r="Q232" s="45"/>
      <c r="S232" s="45"/>
      <c r="U232" s="45"/>
    </row>
    <row r="233" spans="7:21" s="7" customFormat="1">
      <c r="G233" s="45"/>
      <c r="I233" s="45"/>
      <c r="K233" s="45"/>
      <c r="M233" s="45"/>
      <c r="O233" s="45"/>
      <c r="Q233" s="45"/>
      <c r="S233" s="45"/>
      <c r="U233" s="45"/>
    </row>
    <row r="234" spans="7:21" s="7" customFormat="1">
      <c r="G234" s="45"/>
      <c r="I234" s="45"/>
      <c r="K234" s="45"/>
      <c r="M234" s="45"/>
      <c r="O234" s="45"/>
      <c r="Q234" s="45"/>
      <c r="S234" s="45"/>
      <c r="U234" s="45"/>
    </row>
    <row r="235" spans="7:21" s="7" customFormat="1">
      <c r="G235" s="45"/>
      <c r="I235" s="45"/>
      <c r="K235" s="45"/>
      <c r="M235" s="45"/>
      <c r="O235" s="45"/>
      <c r="Q235" s="45"/>
      <c r="S235" s="45"/>
      <c r="U235" s="45"/>
    </row>
    <row r="236" spans="7:21" s="7" customFormat="1">
      <c r="G236" s="45"/>
      <c r="I236" s="45"/>
      <c r="K236" s="45"/>
      <c r="M236" s="45"/>
      <c r="O236" s="45"/>
      <c r="Q236" s="45"/>
      <c r="S236" s="45"/>
      <c r="U236" s="45"/>
    </row>
    <row r="237" spans="7:21" s="7" customFormat="1">
      <c r="G237" s="45"/>
      <c r="I237" s="45"/>
      <c r="K237" s="45"/>
      <c r="M237" s="45"/>
      <c r="O237" s="45"/>
      <c r="Q237" s="45"/>
      <c r="S237" s="45"/>
      <c r="U237" s="45"/>
    </row>
    <row r="238" spans="7:21" s="7" customFormat="1">
      <c r="G238" s="45"/>
      <c r="I238" s="45"/>
      <c r="K238" s="45"/>
      <c r="M238" s="45"/>
      <c r="O238" s="45"/>
      <c r="Q238" s="45"/>
      <c r="S238" s="45"/>
      <c r="U238" s="45"/>
    </row>
    <row r="239" spans="7:21" s="7" customFormat="1">
      <c r="G239" s="45"/>
      <c r="I239" s="45"/>
      <c r="K239" s="45"/>
      <c r="M239" s="45"/>
      <c r="O239" s="45"/>
      <c r="Q239" s="45"/>
      <c r="S239" s="45"/>
      <c r="U239" s="45"/>
    </row>
    <row r="240" spans="7:21" s="7" customFormat="1">
      <c r="G240" s="45"/>
      <c r="I240" s="45"/>
      <c r="K240" s="45"/>
      <c r="M240" s="45"/>
      <c r="O240" s="45"/>
      <c r="Q240" s="45"/>
      <c r="S240" s="45"/>
      <c r="U240" s="45"/>
    </row>
    <row r="241" spans="7:21" s="7" customFormat="1">
      <c r="G241" s="45"/>
      <c r="I241" s="45"/>
      <c r="K241" s="45"/>
      <c r="M241" s="45"/>
      <c r="O241" s="45"/>
      <c r="Q241" s="45"/>
      <c r="S241" s="45"/>
      <c r="U241" s="45"/>
    </row>
    <row r="242" spans="7:21" s="7" customFormat="1">
      <c r="G242" s="45"/>
      <c r="I242" s="45"/>
      <c r="K242" s="45"/>
      <c r="M242" s="45"/>
      <c r="O242" s="45"/>
      <c r="Q242" s="45"/>
      <c r="S242" s="45"/>
      <c r="U242" s="45"/>
    </row>
    <row r="243" spans="7:21" s="7" customFormat="1">
      <c r="G243" s="45"/>
      <c r="I243" s="45"/>
      <c r="K243" s="45"/>
      <c r="M243" s="45"/>
      <c r="O243" s="45"/>
      <c r="Q243" s="45"/>
      <c r="S243" s="45"/>
      <c r="U243" s="45"/>
    </row>
    <row r="244" spans="7:21" s="7" customFormat="1">
      <c r="G244" s="45"/>
      <c r="I244" s="45"/>
      <c r="K244" s="45"/>
      <c r="M244" s="45"/>
      <c r="O244" s="45"/>
      <c r="Q244" s="45"/>
      <c r="S244" s="45"/>
      <c r="U244" s="45"/>
    </row>
    <row r="245" spans="7:21" s="7" customFormat="1">
      <c r="G245" s="45"/>
      <c r="I245" s="45"/>
      <c r="K245" s="45"/>
      <c r="M245" s="45"/>
      <c r="O245" s="45"/>
      <c r="Q245" s="45"/>
      <c r="S245" s="45"/>
      <c r="U245" s="45"/>
    </row>
    <row r="246" spans="7:21" s="7" customFormat="1">
      <c r="G246" s="45"/>
      <c r="I246" s="45"/>
      <c r="K246" s="45"/>
      <c r="M246" s="45"/>
      <c r="O246" s="45"/>
      <c r="Q246" s="45"/>
      <c r="S246" s="45"/>
      <c r="U246" s="45"/>
    </row>
    <row r="247" spans="7:21" s="7" customFormat="1">
      <c r="G247" s="45"/>
      <c r="I247" s="45"/>
      <c r="K247" s="45"/>
      <c r="M247" s="45"/>
      <c r="O247" s="45"/>
      <c r="Q247" s="45"/>
      <c r="S247" s="45"/>
      <c r="U247" s="45"/>
    </row>
    <row r="248" spans="7:21" s="7" customFormat="1">
      <c r="G248" s="45"/>
      <c r="I248" s="45"/>
      <c r="K248" s="45"/>
      <c r="M248" s="45"/>
      <c r="O248" s="45"/>
      <c r="Q248" s="45"/>
      <c r="S248" s="45"/>
      <c r="U248" s="45"/>
    </row>
    <row r="249" spans="7:21" s="7" customFormat="1">
      <c r="G249" s="45"/>
      <c r="I249" s="45"/>
      <c r="K249" s="45"/>
      <c r="M249" s="45"/>
      <c r="O249" s="45"/>
      <c r="Q249" s="45"/>
      <c r="S249" s="45"/>
      <c r="U249" s="45"/>
    </row>
    <row r="250" spans="7:21" s="7" customFormat="1">
      <c r="G250" s="45"/>
      <c r="I250" s="45"/>
      <c r="K250" s="45"/>
      <c r="M250" s="45"/>
      <c r="O250" s="45"/>
      <c r="Q250" s="45"/>
      <c r="S250" s="45"/>
      <c r="U250" s="45"/>
    </row>
    <row r="251" spans="7:21" s="7" customFormat="1">
      <c r="G251" s="45"/>
      <c r="I251" s="45"/>
      <c r="K251" s="45"/>
      <c r="M251" s="45"/>
      <c r="O251" s="45"/>
      <c r="Q251" s="45"/>
      <c r="S251" s="45"/>
      <c r="U251" s="45"/>
    </row>
    <row r="252" spans="7:21" s="7" customFormat="1">
      <c r="G252" s="45"/>
      <c r="I252" s="45"/>
      <c r="K252" s="45"/>
      <c r="M252" s="45"/>
      <c r="O252" s="45"/>
      <c r="Q252" s="45"/>
      <c r="S252" s="45"/>
      <c r="U252" s="45"/>
    </row>
    <row r="253" spans="7:21" s="7" customFormat="1">
      <c r="G253" s="45"/>
      <c r="I253" s="45"/>
      <c r="K253" s="45"/>
      <c r="M253" s="45"/>
      <c r="O253" s="45"/>
      <c r="Q253" s="45"/>
      <c r="S253" s="45"/>
      <c r="U253" s="45"/>
    </row>
    <row r="254" spans="7:21" s="7" customFormat="1">
      <c r="G254" s="45"/>
      <c r="I254" s="45"/>
      <c r="K254" s="45"/>
      <c r="M254" s="45"/>
      <c r="O254" s="45"/>
      <c r="Q254" s="45"/>
      <c r="S254" s="45"/>
      <c r="U254" s="45"/>
    </row>
    <row r="255" spans="7:21" s="7" customFormat="1">
      <c r="G255" s="45"/>
      <c r="I255" s="45"/>
      <c r="K255" s="45"/>
      <c r="M255" s="45"/>
      <c r="O255" s="45"/>
      <c r="Q255" s="45"/>
      <c r="S255" s="45"/>
      <c r="U255" s="45"/>
    </row>
    <row r="256" spans="7:21" s="7" customFormat="1">
      <c r="G256" s="45"/>
      <c r="I256" s="45"/>
      <c r="K256" s="45"/>
      <c r="M256" s="45"/>
      <c r="O256" s="45"/>
      <c r="Q256" s="45"/>
      <c r="S256" s="45"/>
      <c r="U256" s="45"/>
    </row>
    <row r="257" spans="1:21" s="7" customFormat="1">
      <c r="A257" s="2"/>
      <c r="B257" s="2"/>
      <c r="C257" s="2"/>
      <c r="D257" s="2"/>
      <c r="E257" s="2"/>
      <c r="F257" s="2"/>
      <c r="G257" s="67"/>
      <c r="H257" s="2"/>
      <c r="I257" s="67"/>
      <c r="J257" s="2"/>
      <c r="K257" s="67"/>
      <c r="L257" s="2"/>
      <c r="M257" s="67"/>
      <c r="N257" s="2"/>
      <c r="O257" s="67"/>
      <c r="P257" s="2"/>
      <c r="Q257" s="67"/>
      <c r="R257" s="2"/>
      <c r="S257" s="67"/>
      <c r="T257" s="2"/>
      <c r="U257" s="67"/>
    </row>
    <row r="258" spans="1:21" s="7" customFormat="1">
      <c r="A258" s="2"/>
      <c r="B258" s="2"/>
      <c r="C258" s="2"/>
      <c r="D258" s="2"/>
      <c r="E258" s="2"/>
      <c r="F258" s="2"/>
      <c r="G258" s="67"/>
      <c r="H258" s="2"/>
      <c r="I258" s="67"/>
      <c r="J258" s="2"/>
      <c r="K258" s="67"/>
      <c r="L258" s="2"/>
      <c r="M258" s="67"/>
      <c r="N258" s="2"/>
      <c r="O258" s="67"/>
      <c r="P258" s="2"/>
      <c r="Q258" s="67"/>
      <c r="R258" s="2"/>
      <c r="S258" s="67"/>
      <c r="T258" s="2"/>
      <c r="U258" s="67"/>
    </row>
    <row r="259" spans="1:21" s="7" customFormat="1">
      <c r="A259" s="2"/>
      <c r="B259" s="2"/>
      <c r="C259" s="2"/>
      <c r="D259" s="2"/>
      <c r="E259" s="2"/>
      <c r="F259" s="2"/>
      <c r="G259" s="67"/>
      <c r="H259" s="2"/>
      <c r="I259" s="67"/>
      <c r="J259" s="2"/>
      <c r="K259" s="67"/>
      <c r="L259" s="2"/>
      <c r="M259" s="67"/>
      <c r="N259" s="2"/>
      <c r="O259" s="67"/>
      <c r="P259" s="2"/>
      <c r="Q259" s="67"/>
      <c r="R259" s="2"/>
      <c r="S259" s="67"/>
      <c r="T259" s="2"/>
      <c r="U259" s="67"/>
    </row>
    <row r="260" spans="1:21" s="7" customFormat="1">
      <c r="A260" s="2"/>
      <c r="B260" s="2"/>
      <c r="C260" s="2"/>
      <c r="D260" s="2"/>
      <c r="E260" s="2"/>
      <c r="F260" s="2"/>
      <c r="G260" s="67"/>
      <c r="H260" s="2"/>
      <c r="I260" s="67"/>
      <c r="J260" s="2"/>
      <c r="K260" s="67"/>
      <c r="L260" s="2"/>
      <c r="M260" s="67"/>
      <c r="N260" s="2"/>
      <c r="O260" s="67"/>
      <c r="P260" s="2"/>
      <c r="Q260" s="67"/>
      <c r="R260" s="2"/>
      <c r="S260" s="67"/>
      <c r="T260" s="2"/>
      <c r="U260" s="67"/>
    </row>
    <row r="261" spans="1:21" s="7" customFormat="1">
      <c r="A261" s="2"/>
      <c r="B261" s="2"/>
      <c r="C261" s="2"/>
      <c r="D261" s="2"/>
      <c r="E261" s="2"/>
      <c r="F261" s="2"/>
      <c r="G261" s="67"/>
      <c r="H261" s="2"/>
      <c r="I261" s="67"/>
      <c r="J261" s="2"/>
      <c r="K261" s="67"/>
      <c r="L261" s="2"/>
      <c r="M261" s="67"/>
      <c r="N261" s="2"/>
      <c r="O261" s="67"/>
      <c r="P261" s="2"/>
      <c r="Q261" s="67"/>
      <c r="R261" s="2"/>
      <c r="S261" s="67"/>
      <c r="T261" s="2"/>
      <c r="U261" s="67"/>
    </row>
    <row r="262" spans="1:21" s="7" customFormat="1">
      <c r="A262" s="2"/>
      <c r="B262" s="2"/>
      <c r="C262" s="2"/>
      <c r="D262" s="2"/>
      <c r="E262" s="2"/>
      <c r="F262" s="2"/>
      <c r="G262" s="67"/>
      <c r="H262" s="2"/>
      <c r="I262" s="67"/>
      <c r="J262" s="2"/>
      <c r="K262" s="67"/>
      <c r="L262" s="2"/>
      <c r="M262" s="67"/>
      <c r="N262" s="2"/>
      <c r="O262" s="67"/>
      <c r="P262" s="2"/>
      <c r="Q262" s="67"/>
      <c r="R262" s="2"/>
      <c r="S262" s="67"/>
      <c r="T262" s="2"/>
      <c r="U262" s="67"/>
    </row>
    <row r="263" spans="1:21" s="7" customFormat="1">
      <c r="A263" s="2"/>
      <c r="B263" s="2"/>
      <c r="C263" s="2"/>
      <c r="D263" s="2"/>
      <c r="E263" s="2"/>
      <c r="F263" s="2"/>
      <c r="G263" s="67"/>
      <c r="H263" s="2"/>
      <c r="I263" s="67"/>
      <c r="J263" s="2"/>
      <c r="K263" s="67"/>
      <c r="L263" s="2"/>
      <c r="M263" s="67"/>
      <c r="N263" s="2"/>
      <c r="O263" s="67"/>
      <c r="P263" s="2"/>
      <c r="Q263" s="67"/>
      <c r="R263" s="2"/>
      <c r="S263" s="67"/>
      <c r="T263" s="2"/>
      <c r="U263" s="67"/>
    </row>
    <row r="264" spans="1:21" s="7" customFormat="1">
      <c r="A264" s="2"/>
      <c r="B264" s="2"/>
      <c r="C264" s="2"/>
      <c r="D264" s="2"/>
      <c r="E264" s="2"/>
      <c r="F264" s="2"/>
      <c r="G264" s="67"/>
      <c r="H264" s="2"/>
      <c r="I264" s="67"/>
      <c r="J264" s="2"/>
      <c r="K264" s="67"/>
      <c r="L264" s="2"/>
      <c r="M264" s="67"/>
      <c r="N264" s="2"/>
      <c r="O264" s="67"/>
      <c r="P264" s="2"/>
      <c r="Q264" s="67"/>
      <c r="R264" s="2"/>
      <c r="S264" s="67"/>
      <c r="T264" s="2"/>
      <c r="U264" s="67"/>
    </row>
    <row r="265" spans="1:21" s="7" customFormat="1">
      <c r="A265" s="2"/>
      <c r="B265" s="2"/>
      <c r="C265" s="2"/>
      <c r="D265" s="2"/>
      <c r="E265" s="2"/>
      <c r="F265" s="2"/>
      <c r="G265" s="67"/>
      <c r="H265" s="2"/>
      <c r="I265" s="67"/>
      <c r="J265" s="2"/>
      <c r="K265" s="67"/>
      <c r="L265" s="2"/>
      <c r="M265" s="67"/>
      <c r="N265" s="2"/>
      <c r="O265" s="67"/>
      <c r="P265" s="2"/>
      <c r="Q265" s="67"/>
      <c r="R265" s="2"/>
      <c r="S265" s="67"/>
      <c r="T265" s="2"/>
      <c r="U265" s="67"/>
    </row>
    <row r="266" spans="1:21" s="7" customFormat="1">
      <c r="A266" s="2"/>
      <c r="B266" s="2"/>
      <c r="C266" s="2"/>
      <c r="D266" s="2"/>
      <c r="E266" s="2"/>
      <c r="F266" s="2"/>
      <c r="G266" s="67"/>
      <c r="H266" s="2"/>
      <c r="I266" s="67"/>
      <c r="J266" s="2"/>
      <c r="K266" s="67"/>
      <c r="L266" s="2"/>
      <c r="M266" s="67"/>
      <c r="N266" s="2"/>
      <c r="O266" s="67"/>
      <c r="P266" s="2"/>
      <c r="Q266" s="67"/>
      <c r="R266" s="2"/>
      <c r="S266" s="67"/>
      <c r="T266" s="2"/>
      <c r="U266" s="67"/>
    </row>
    <row r="267" spans="1:21" s="7" customFormat="1">
      <c r="A267" s="2"/>
      <c r="B267" s="2"/>
      <c r="C267" s="2"/>
      <c r="D267" s="2"/>
      <c r="E267" s="2"/>
      <c r="F267" s="2"/>
      <c r="G267" s="67"/>
      <c r="H267" s="2"/>
      <c r="I267" s="67"/>
      <c r="J267" s="2"/>
      <c r="K267" s="67"/>
      <c r="L267" s="2"/>
      <c r="M267" s="67"/>
      <c r="N267" s="2"/>
      <c r="O267" s="67"/>
      <c r="P267" s="2"/>
      <c r="Q267" s="67"/>
      <c r="R267" s="2"/>
      <c r="S267" s="67"/>
      <c r="T267" s="2"/>
      <c r="U267" s="67"/>
    </row>
    <row r="268" spans="1:21" s="7" customFormat="1">
      <c r="A268" s="2"/>
      <c r="B268" s="2"/>
      <c r="C268" s="2"/>
      <c r="D268" s="2"/>
      <c r="E268" s="2"/>
      <c r="F268" s="2"/>
      <c r="G268" s="67"/>
      <c r="H268" s="2"/>
      <c r="I268" s="67"/>
      <c r="J268" s="2"/>
      <c r="K268" s="67"/>
      <c r="L268" s="2"/>
      <c r="M268" s="67"/>
      <c r="N268" s="2"/>
      <c r="O268" s="67"/>
      <c r="P268" s="2"/>
      <c r="Q268" s="67"/>
      <c r="R268" s="2"/>
      <c r="S268" s="67"/>
      <c r="T268" s="2"/>
      <c r="U268" s="67"/>
    </row>
  </sheetData>
  <mergeCells count="737">
    <mergeCell ref="A1:V1"/>
    <mergeCell ref="A2:V2"/>
    <mergeCell ref="A3:V3"/>
    <mergeCell ref="A4:A9"/>
    <mergeCell ref="B4:B9"/>
    <mergeCell ref="C4:E4"/>
    <mergeCell ref="F4:V4"/>
    <mergeCell ref="C5:C9"/>
    <mergeCell ref="D5:D9"/>
    <mergeCell ref="E5:E9"/>
    <mergeCell ref="F5:I5"/>
    <mergeCell ref="J5:M5"/>
    <mergeCell ref="N5:Q5"/>
    <mergeCell ref="R5:U5"/>
    <mergeCell ref="V5:V9"/>
    <mergeCell ref="F6:G6"/>
    <mergeCell ref="H6:I6"/>
    <mergeCell ref="J6:K6"/>
    <mergeCell ref="L6:M6"/>
    <mergeCell ref="N6:O6"/>
    <mergeCell ref="P6:Q6"/>
    <mergeCell ref="R6:S6"/>
    <mergeCell ref="T6:U6"/>
    <mergeCell ref="G7:G9"/>
    <mergeCell ref="I7:I9"/>
    <mergeCell ref="K7:K9"/>
    <mergeCell ref="M7:M9"/>
    <mergeCell ref="O7:O9"/>
    <mergeCell ref="Q7:Q9"/>
    <mergeCell ref="S7:S9"/>
    <mergeCell ref="U7:U9"/>
    <mergeCell ref="L96:M96"/>
    <mergeCell ref="N96:O96"/>
    <mergeCell ref="P96:Q96"/>
    <mergeCell ref="F97:G97"/>
    <mergeCell ref="H97:I97"/>
    <mergeCell ref="J97:K97"/>
    <mergeCell ref="L97:M97"/>
    <mergeCell ref="N97:O97"/>
    <mergeCell ref="P97:Q97"/>
    <mergeCell ref="R97:S97"/>
    <mergeCell ref="T97:U97"/>
    <mergeCell ref="F98:G98"/>
    <mergeCell ref="H98:I98"/>
    <mergeCell ref="J98:K98"/>
    <mergeCell ref="L98:M98"/>
    <mergeCell ref="N98:O98"/>
    <mergeCell ref="P98:Q98"/>
    <mergeCell ref="R98:S98"/>
    <mergeCell ref="T98:U98"/>
    <mergeCell ref="R106:S106"/>
    <mergeCell ref="T106:U106"/>
    <mergeCell ref="F107:G107"/>
    <mergeCell ref="H107:I107"/>
    <mergeCell ref="J107:K107"/>
    <mergeCell ref="L107:M107"/>
    <mergeCell ref="N107:O107"/>
    <mergeCell ref="P107:Q107"/>
    <mergeCell ref="R107:S107"/>
    <mergeCell ref="T107:U107"/>
    <mergeCell ref="F106:G106"/>
    <mergeCell ref="H106:I106"/>
    <mergeCell ref="J106:K106"/>
    <mergeCell ref="L106:M106"/>
    <mergeCell ref="N106:O106"/>
    <mergeCell ref="P106:Q106"/>
    <mergeCell ref="R108:S108"/>
    <mergeCell ref="T108:U108"/>
    <mergeCell ref="F109:G109"/>
    <mergeCell ref="H109:I109"/>
    <mergeCell ref="J109:K109"/>
    <mergeCell ref="L109:M109"/>
    <mergeCell ref="N109:O109"/>
    <mergeCell ref="P109:Q109"/>
    <mergeCell ref="R109:S109"/>
    <mergeCell ref="T109:U109"/>
    <mergeCell ref="F108:G108"/>
    <mergeCell ref="H108:I108"/>
    <mergeCell ref="J108:K108"/>
    <mergeCell ref="L108:M108"/>
    <mergeCell ref="N108:O108"/>
    <mergeCell ref="P108:Q108"/>
    <mergeCell ref="R110:S110"/>
    <mergeCell ref="T110:U110"/>
    <mergeCell ref="F111:G111"/>
    <mergeCell ref="H111:I111"/>
    <mergeCell ref="J111:K111"/>
    <mergeCell ref="L111:M111"/>
    <mergeCell ref="N111:O111"/>
    <mergeCell ref="P111:Q111"/>
    <mergeCell ref="R111:S111"/>
    <mergeCell ref="T111:U111"/>
    <mergeCell ref="F110:G110"/>
    <mergeCell ref="H110:I110"/>
    <mergeCell ref="J110:K110"/>
    <mergeCell ref="L110:M110"/>
    <mergeCell ref="N110:O110"/>
    <mergeCell ref="P110:Q110"/>
    <mergeCell ref="R112:S112"/>
    <mergeCell ref="T112:U112"/>
    <mergeCell ref="F113:G113"/>
    <mergeCell ref="H113:I113"/>
    <mergeCell ref="J113:K113"/>
    <mergeCell ref="L113:M113"/>
    <mergeCell ref="N113:O113"/>
    <mergeCell ref="P113:Q113"/>
    <mergeCell ref="R113:S113"/>
    <mergeCell ref="T113:U113"/>
    <mergeCell ref="F112:G112"/>
    <mergeCell ref="H112:I112"/>
    <mergeCell ref="J112:K112"/>
    <mergeCell ref="L112:M112"/>
    <mergeCell ref="N112:O112"/>
    <mergeCell ref="P112:Q112"/>
    <mergeCell ref="R114:S114"/>
    <mergeCell ref="T114:U114"/>
    <mergeCell ref="F115:G115"/>
    <mergeCell ref="H115:I115"/>
    <mergeCell ref="J115:K115"/>
    <mergeCell ref="L115:M115"/>
    <mergeCell ref="N115:O115"/>
    <mergeCell ref="P115:Q115"/>
    <mergeCell ref="R115:S115"/>
    <mergeCell ref="T115:U115"/>
    <mergeCell ref="F114:G114"/>
    <mergeCell ref="H114:I114"/>
    <mergeCell ref="J114:K114"/>
    <mergeCell ref="L114:M114"/>
    <mergeCell ref="N114:O114"/>
    <mergeCell ref="P114:Q114"/>
    <mergeCell ref="R116:S116"/>
    <mergeCell ref="T116:U116"/>
    <mergeCell ref="F117:G117"/>
    <mergeCell ref="H117:I117"/>
    <mergeCell ref="J117:K117"/>
    <mergeCell ref="L117:M117"/>
    <mergeCell ref="N117:O117"/>
    <mergeCell ref="P117:Q117"/>
    <mergeCell ref="R117:S117"/>
    <mergeCell ref="T117:U117"/>
    <mergeCell ref="F116:G116"/>
    <mergeCell ref="H116:I116"/>
    <mergeCell ref="J116:K116"/>
    <mergeCell ref="L116:M116"/>
    <mergeCell ref="N116:O116"/>
    <mergeCell ref="P116:Q116"/>
    <mergeCell ref="R118:S118"/>
    <mergeCell ref="T118:U118"/>
    <mergeCell ref="F119:G119"/>
    <mergeCell ref="H119:I119"/>
    <mergeCell ref="J119:K119"/>
    <mergeCell ref="L119:M119"/>
    <mergeCell ref="N119:O119"/>
    <mergeCell ref="P119:Q119"/>
    <mergeCell ref="R119:S119"/>
    <mergeCell ref="T119:U119"/>
    <mergeCell ref="F118:G118"/>
    <mergeCell ref="H118:I118"/>
    <mergeCell ref="J118:K118"/>
    <mergeCell ref="L118:M118"/>
    <mergeCell ref="N118:O118"/>
    <mergeCell ref="P118:Q118"/>
    <mergeCell ref="R120:S120"/>
    <mergeCell ref="T120:U120"/>
    <mergeCell ref="F121:G121"/>
    <mergeCell ref="H121:I121"/>
    <mergeCell ref="J121:K121"/>
    <mergeCell ref="L121:M121"/>
    <mergeCell ref="N121:O121"/>
    <mergeCell ref="P121:Q121"/>
    <mergeCell ref="R121:S121"/>
    <mergeCell ref="T121:U121"/>
    <mergeCell ref="F120:G120"/>
    <mergeCell ref="H120:I120"/>
    <mergeCell ref="J120:K120"/>
    <mergeCell ref="L120:M120"/>
    <mergeCell ref="N120:O120"/>
    <mergeCell ref="P120:Q120"/>
    <mergeCell ref="R122:S122"/>
    <mergeCell ref="T122:U122"/>
    <mergeCell ref="F123:G123"/>
    <mergeCell ref="H123:I123"/>
    <mergeCell ref="J123:K123"/>
    <mergeCell ref="L123:M123"/>
    <mergeCell ref="N123:O123"/>
    <mergeCell ref="P123:Q123"/>
    <mergeCell ref="R123:S123"/>
    <mergeCell ref="T123:U123"/>
    <mergeCell ref="F122:G122"/>
    <mergeCell ref="H122:I122"/>
    <mergeCell ref="J122:K122"/>
    <mergeCell ref="L122:M122"/>
    <mergeCell ref="N122:O122"/>
    <mergeCell ref="P122:Q122"/>
    <mergeCell ref="R124:S124"/>
    <mergeCell ref="T124:U124"/>
    <mergeCell ref="F125:G125"/>
    <mergeCell ref="H125:I125"/>
    <mergeCell ref="J125:K125"/>
    <mergeCell ref="L125:M125"/>
    <mergeCell ref="N125:O125"/>
    <mergeCell ref="P125:Q125"/>
    <mergeCell ref="R125:S125"/>
    <mergeCell ref="T125:U125"/>
    <mergeCell ref="F124:G124"/>
    <mergeCell ref="H124:I124"/>
    <mergeCell ref="J124:K124"/>
    <mergeCell ref="L124:M124"/>
    <mergeCell ref="N124:O124"/>
    <mergeCell ref="P124:Q124"/>
    <mergeCell ref="R126:S126"/>
    <mergeCell ref="T126:U126"/>
    <mergeCell ref="F127:G127"/>
    <mergeCell ref="H127:I127"/>
    <mergeCell ref="J127:K127"/>
    <mergeCell ref="L127:M127"/>
    <mergeCell ref="N127:O127"/>
    <mergeCell ref="P127:Q127"/>
    <mergeCell ref="R127:S127"/>
    <mergeCell ref="T127:U127"/>
    <mergeCell ref="F126:G126"/>
    <mergeCell ref="H126:I126"/>
    <mergeCell ref="J126:K126"/>
    <mergeCell ref="L126:M126"/>
    <mergeCell ref="N126:O126"/>
    <mergeCell ref="P126:Q126"/>
    <mergeCell ref="R128:S128"/>
    <mergeCell ref="T128:U128"/>
    <mergeCell ref="F129:G129"/>
    <mergeCell ref="H129:I129"/>
    <mergeCell ref="J129:K129"/>
    <mergeCell ref="L129:M129"/>
    <mergeCell ref="N129:O129"/>
    <mergeCell ref="P129:Q129"/>
    <mergeCell ref="R129:S129"/>
    <mergeCell ref="T129:U129"/>
    <mergeCell ref="F128:G128"/>
    <mergeCell ref="H128:I128"/>
    <mergeCell ref="J128:K128"/>
    <mergeCell ref="L128:M128"/>
    <mergeCell ref="N128:O128"/>
    <mergeCell ref="P128:Q128"/>
    <mergeCell ref="R130:S130"/>
    <mergeCell ref="T130:U130"/>
    <mergeCell ref="F131:G131"/>
    <mergeCell ref="H131:I131"/>
    <mergeCell ref="J131:K131"/>
    <mergeCell ref="L131:M131"/>
    <mergeCell ref="N131:O131"/>
    <mergeCell ref="P131:Q131"/>
    <mergeCell ref="R131:S131"/>
    <mergeCell ref="T131:U131"/>
    <mergeCell ref="F130:G130"/>
    <mergeCell ref="H130:I130"/>
    <mergeCell ref="J130:K130"/>
    <mergeCell ref="L130:M130"/>
    <mergeCell ref="N130:O130"/>
    <mergeCell ref="P130:Q130"/>
    <mergeCell ref="R132:S132"/>
    <mergeCell ref="T132:U132"/>
    <mergeCell ref="F133:G133"/>
    <mergeCell ref="H133:I133"/>
    <mergeCell ref="J133:K133"/>
    <mergeCell ref="L133:M133"/>
    <mergeCell ref="N133:O133"/>
    <mergeCell ref="P133:Q133"/>
    <mergeCell ref="R133:S133"/>
    <mergeCell ref="T133:U133"/>
    <mergeCell ref="F132:G132"/>
    <mergeCell ref="H132:I132"/>
    <mergeCell ref="J132:K132"/>
    <mergeCell ref="L132:M132"/>
    <mergeCell ref="N132:O132"/>
    <mergeCell ref="P132:Q132"/>
    <mergeCell ref="R134:S134"/>
    <mergeCell ref="T134:U134"/>
    <mergeCell ref="F135:G135"/>
    <mergeCell ref="H135:I135"/>
    <mergeCell ref="J135:K135"/>
    <mergeCell ref="L135:M135"/>
    <mergeCell ref="N135:O135"/>
    <mergeCell ref="P135:Q135"/>
    <mergeCell ref="R135:S135"/>
    <mergeCell ref="T135:U135"/>
    <mergeCell ref="F134:G134"/>
    <mergeCell ref="H134:I134"/>
    <mergeCell ref="J134:K134"/>
    <mergeCell ref="L134:M134"/>
    <mergeCell ref="N134:O134"/>
    <mergeCell ref="P134:Q134"/>
    <mergeCell ref="R136:S136"/>
    <mergeCell ref="T136:U136"/>
    <mergeCell ref="F137:G137"/>
    <mergeCell ref="H137:I137"/>
    <mergeCell ref="J137:K137"/>
    <mergeCell ref="L137:M137"/>
    <mergeCell ref="N137:O137"/>
    <mergeCell ref="P137:Q137"/>
    <mergeCell ref="R137:S137"/>
    <mergeCell ref="T137:U137"/>
    <mergeCell ref="F136:G136"/>
    <mergeCell ref="H136:I136"/>
    <mergeCell ref="J136:K136"/>
    <mergeCell ref="L136:M136"/>
    <mergeCell ref="N136:O136"/>
    <mergeCell ref="P136:Q136"/>
    <mergeCell ref="R138:S138"/>
    <mergeCell ref="T138:U138"/>
    <mergeCell ref="F139:G139"/>
    <mergeCell ref="H139:I139"/>
    <mergeCell ref="J139:K139"/>
    <mergeCell ref="L139:M139"/>
    <mergeCell ref="N139:O139"/>
    <mergeCell ref="P139:Q139"/>
    <mergeCell ref="R139:S139"/>
    <mergeCell ref="T139:U139"/>
    <mergeCell ref="F138:G138"/>
    <mergeCell ref="H138:I138"/>
    <mergeCell ref="J138:K138"/>
    <mergeCell ref="L138:M138"/>
    <mergeCell ref="N138:O138"/>
    <mergeCell ref="P138:Q138"/>
    <mergeCell ref="F142:G142"/>
    <mergeCell ref="H142:I142"/>
    <mergeCell ref="L142:M142"/>
    <mergeCell ref="N142:O142"/>
    <mergeCell ref="R142:S142"/>
    <mergeCell ref="T142:U142"/>
    <mergeCell ref="R140:S140"/>
    <mergeCell ref="T140:U140"/>
    <mergeCell ref="F141:G141"/>
    <mergeCell ref="H141:I141"/>
    <mergeCell ref="J141:K141"/>
    <mergeCell ref="L141:M141"/>
    <mergeCell ref="N141:O141"/>
    <mergeCell ref="P141:Q141"/>
    <mergeCell ref="R141:S141"/>
    <mergeCell ref="T141:U141"/>
    <mergeCell ref="F140:G140"/>
    <mergeCell ref="H140:I140"/>
    <mergeCell ref="J140:K140"/>
    <mergeCell ref="L140:M140"/>
    <mergeCell ref="N140:O140"/>
    <mergeCell ref="P140:Q140"/>
    <mergeCell ref="F144:G144"/>
    <mergeCell ref="H144:I144"/>
    <mergeCell ref="L144:M144"/>
    <mergeCell ref="N144:O144"/>
    <mergeCell ref="R144:S144"/>
    <mergeCell ref="T144:U144"/>
    <mergeCell ref="F143:G143"/>
    <mergeCell ref="H143:I143"/>
    <mergeCell ref="L143:M143"/>
    <mergeCell ref="N143:O143"/>
    <mergeCell ref="R143:S143"/>
    <mergeCell ref="T143:U143"/>
    <mergeCell ref="F146:G146"/>
    <mergeCell ref="H146:I146"/>
    <mergeCell ref="L146:M146"/>
    <mergeCell ref="N146:O146"/>
    <mergeCell ref="R146:S146"/>
    <mergeCell ref="T146:U146"/>
    <mergeCell ref="F145:G145"/>
    <mergeCell ref="H145:I145"/>
    <mergeCell ref="L145:M145"/>
    <mergeCell ref="N145:O145"/>
    <mergeCell ref="R145:S145"/>
    <mergeCell ref="T145:U145"/>
    <mergeCell ref="F148:G148"/>
    <mergeCell ref="H148:I148"/>
    <mergeCell ref="L148:M148"/>
    <mergeCell ref="N148:O148"/>
    <mergeCell ref="R148:S148"/>
    <mergeCell ref="T148:U148"/>
    <mergeCell ref="F147:G147"/>
    <mergeCell ref="H147:I147"/>
    <mergeCell ref="L147:M147"/>
    <mergeCell ref="N147:O147"/>
    <mergeCell ref="R147:S147"/>
    <mergeCell ref="T147:U147"/>
    <mergeCell ref="R149:S149"/>
    <mergeCell ref="T149:U149"/>
    <mergeCell ref="F150:G150"/>
    <mergeCell ref="H150:I150"/>
    <mergeCell ref="L150:M150"/>
    <mergeCell ref="N150:O150"/>
    <mergeCell ref="R150:S150"/>
    <mergeCell ref="T150:U150"/>
    <mergeCell ref="F149:G149"/>
    <mergeCell ref="H149:I149"/>
    <mergeCell ref="J149:K149"/>
    <mergeCell ref="L149:M149"/>
    <mergeCell ref="N149:O149"/>
    <mergeCell ref="P149:Q149"/>
    <mergeCell ref="F152:G152"/>
    <mergeCell ref="H152:I152"/>
    <mergeCell ref="L152:M152"/>
    <mergeCell ref="N152:O152"/>
    <mergeCell ref="R152:S152"/>
    <mergeCell ref="T152:U152"/>
    <mergeCell ref="F151:G151"/>
    <mergeCell ref="H151:I151"/>
    <mergeCell ref="L151:M151"/>
    <mergeCell ref="N151:O151"/>
    <mergeCell ref="R151:S151"/>
    <mergeCell ref="T151:U151"/>
    <mergeCell ref="F154:G154"/>
    <mergeCell ref="H154:I154"/>
    <mergeCell ref="L154:M154"/>
    <mergeCell ref="N154:O154"/>
    <mergeCell ref="R154:S154"/>
    <mergeCell ref="T154:U154"/>
    <mergeCell ref="F153:G153"/>
    <mergeCell ref="H153:I153"/>
    <mergeCell ref="L153:M153"/>
    <mergeCell ref="N153:O153"/>
    <mergeCell ref="R153:S153"/>
    <mergeCell ref="T153:U153"/>
    <mergeCell ref="F156:G156"/>
    <mergeCell ref="H156:I156"/>
    <mergeCell ref="L156:M156"/>
    <mergeCell ref="N156:O156"/>
    <mergeCell ref="R156:S156"/>
    <mergeCell ref="T156:U156"/>
    <mergeCell ref="F155:G155"/>
    <mergeCell ref="H155:I155"/>
    <mergeCell ref="L155:M155"/>
    <mergeCell ref="N155:O155"/>
    <mergeCell ref="R155:S155"/>
    <mergeCell ref="T155:U155"/>
    <mergeCell ref="R157:S157"/>
    <mergeCell ref="T157:U157"/>
    <mergeCell ref="F158:G158"/>
    <mergeCell ref="H158:I158"/>
    <mergeCell ref="L158:M158"/>
    <mergeCell ref="N158:O158"/>
    <mergeCell ref="R158:S158"/>
    <mergeCell ref="T158:U158"/>
    <mergeCell ref="F157:G157"/>
    <mergeCell ref="H157:I157"/>
    <mergeCell ref="J157:K157"/>
    <mergeCell ref="L157:M157"/>
    <mergeCell ref="N157:O157"/>
    <mergeCell ref="P157:Q157"/>
    <mergeCell ref="F160:G160"/>
    <mergeCell ref="H160:I160"/>
    <mergeCell ref="L160:M160"/>
    <mergeCell ref="N160:O160"/>
    <mergeCell ref="R160:S160"/>
    <mergeCell ref="T160:U160"/>
    <mergeCell ref="F159:G159"/>
    <mergeCell ref="H159:I159"/>
    <mergeCell ref="L159:M159"/>
    <mergeCell ref="N159:O159"/>
    <mergeCell ref="R159:S159"/>
    <mergeCell ref="T159:U159"/>
    <mergeCell ref="F162:G162"/>
    <mergeCell ref="H162:I162"/>
    <mergeCell ref="L162:M162"/>
    <mergeCell ref="N162:O162"/>
    <mergeCell ref="R162:S162"/>
    <mergeCell ref="T162:U162"/>
    <mergeCell ref="F161:G161"/>
    <mergeCell ref="H161:I161"/>
    <mergeCell ref="L161:M161"/>
    <mergeCell ref="N161:O161"/>
    <mergeCell ref="R161:S161"/>
    <mergeCell ref="T161:U161"/>
    <mergeCell ref="F164:G164"/>
    <mergeCell ref="H164:I164"/>
    <mergeCell ref="L164:M164"/>
    <mergeCell ref="N164:O164"/>
    <mergeCell ref="R164:S164"/>
    <mergeCell ref="T164:U164"/>
    <mergeCell ref="F163:G163"/>
    <mergeCell ref="H163:I163"/>
    <mergeCell ref="L163:M163"/>
    <mergeCell ref="N163:O163"/>
    <mergeCell ref="R163:S163"/>
    <mergeCell ref="T163:U163"/>
    <mergeCell ref="R165:S165"/>
    <mergeCell ref="T165:U165"/>
    <mergeCell ref="F166:G166"/>
    <mergeCell ref="H166:I166"/>
    <mergeCell ref="J166:K166"/>
    <mergeCell ref="L166:M166"/>
    <mergeCell ref="N166:O166"/>
    <mergeCell ref="P166:Q166"/>
    <mergeCell ref="R166:S166"/>
    <mergeCell ref="T166:U166"/>
    <mergeCell ref="F165:G165"/>
    <mergeCell ref="H165:I165"/>
    <mergeCell ref="J165:K165"/>
    <mergeCell ref="L165:M165"/>
    <mergeCell ref="N165:O165"/>
    <mergeCell ref="P165:Q165"/>
    <mergeCell ref="R167:S167"/>
    <mergeCell ref="T167:U167"/>
    <mergeCell ref="F168:G168"/>
    <mergeCell ref="H168:I168"/>
    <mergeCell ref="J168:K168"/>
    <mergeCell ref="L168:M168"/>
    <mergeCell ref="N168:O168"/>
    <mergeCell ref="P168:Q168"/>
    <mergeCell ref="R168:S168"/>
    <mergeCell ref="T168:U168"/>
    <mergeCell ref="F167:G167"/>
    <mergeCell ref="H167:I167"/>
    <mergeCell ref="J167:K167"/>
    <mergeCell ref="L167:M167"/>
    <mergeCell ref="N167:O167"/>
    <mergeCell ref="P167:Q167"/>
    <mergeCell ref="R169:S169"/>
    <mergeCell ref="T169:U169"/>
    <mergeCell ref="F170:G170"/>
    <mergeCell ref="H170:I170"/>
    <mergeCell ref="J170:K170"/>
    <mergeCell ref="L170:M170"/>
    <mergeCell ref="N170:O170"/>
    <mergeCell ref="P170:Q170"/>
    <mergeCell ref="R170:S170"/>
    <mergeCell ref="T170:U170"/>
    <mergeCell ref="F169:G169"/>
    <mergeCell ref="H169:I169"/>
    <mergeCell ref="J169:K169"/>
    <mergeCell ref="L169:M169"/>
    <mergeCell ref="N169:O169"/>
    <mergeCell ref="P169:Q169"/>
    <mergeCell ref="R171:S171"/>
    <mergeCell ref="T171:U171"/>
    <mergeCell ref="F172:G172"/>
    <mergeCell ref="H172:I172"/>
    <mergeCell ref="J172:K172"/>
    <mergeCell ref="L172:M172"/>
    <mergeCell ref="N172:O172"/>
    <mergeCell ref="P172:Q172"/>
    <mergeCell ref="R172:S172"/>
    <mergeCell ref="T172:U172"/>
    <mergeCell ref="F171:G171"/>
    <mergeCell ref="H171:I171"/>
    <mergeCell ref="J171:K171"/>
    <mergeCell ref="L171:M171"/>
    <mergeCell ref="N171:O171"/>
    <mergeCell ref="P171:Q171"/>
    <mergeCell ref="R173:S173"/>
    <mergeCell ref="T173:U173"/>
    <mergeCell ref="F174:G174"/>
    <mergeCell ref="H174:I174"/>
    <mergeCell ref="J174:K174"/>
    <mergeCell ref="L174:M174"/>
    <mergeCell ref="N174:O174"/>
    <mergeCell ref="P174:Q174"/>
    <mergeCell ref="R174:S174"/>
    <mergeCell ref="T174:U174"/>
    <mergeCell ref="F173:G173"/>
    <mergeCell ref="H173:I173"/>
    <mergeCell ref="J173:K173"/>
    <mergeCell ref="L173:M173"/>
    <mergeCell ref="N173:O173"/>
    <mergeCell ref="P173:Q173"/>
    <mergeCell ref="R175:S175"/>
    <mergeCell ref="T175:U175"/>
    <mergeCell ref="F176:G176"/>
    <mergeCell ref="H176:I176"/>
    <mergeCell ref="J176:K176"/>
    <mergeCell ref="L176:M176"/>
    <mergeCell ref="N176:O176"/>
    <mergeCell ref="P176:Q176"/>
    <mergeCell ref="R176:S176"/>
    <mergeCell ref="T176:U176"/>
    <mergeCell ref="F175:G175"/>
    <mergeCell ref="H175:I175"/>
    <mergeCell ref="J175:K175"/>
    <mergeCell ref="L175:M175"/>
    <mergeCell ref="N175:O175"/>
    <mergeCell ref="P175:Q175"/>
    <mergeCell ref="R177:S177"/>
    <mergeCell ref="T177:U177"/>
    <mergeCell ref="F178:G178"/>
    <mergeCell ref="H178:I178"/>
    <mergeCell ref="J178:K178"/>
    <mergeCell ref="L178:M178"/>
    <mergeCell ref="N178:O178"/>
    <mergeCell ref="P178:Q178"/>
    <mergeCell ref="R178:S178"/>
    <mergeCell ref="T178:U178"/>
    <mergeCell ref="F177:G177"/>
    <mergeCell ref="H177:I177"/>
    <mergeCell ref="J177:K177"/>
    <mergeCell ref="L177:M177"/>
    <mergeCell ref="N177:O177"/>
    <mergeCell ref="P177:Q177"/>
    <mergeCell ref="R179:S179"/>
    <mergeCell ref="T179:U179"/>
    <mergeCell ref="F180:G180"/>
    <mergeCell ref="H180:I180"/>
    <mergeCell ref="J180:K180"/>
    <mergeCell ref="L180:M180"/>
    <mergeCell ref="N180:O180"/>
    <mergeCell ref="P180:Q180"/>
    <mergeCell ref="R180:S180"/>
    <mergeCell ref="T180:U180"/>
    <mergeCell ref="F179:G179"/>
    <mergeCell ref="H179:I179"/>
    <mergeCell ref="J179:K179"/>
    <mergeCell ref="L179:M179"/>
    <mergeCell ref="N179:O179"/>
    <mergeCell ref="P179:Q179"/>
    <mergeCell ref="R181:S181"/>
    <mergeCell ref="T181:U181"/>
    <mergeCell ref="F182:G182"/>
    <mergeCell ref="H182:I182"/>
    <mergeCell ref="J182:K182"/>
    <mergeCell ref="L182:M182"/>
    <mergeCell ref="N182:O182"/>
    <mergeCell ref="P182:Q182"/>
    <mergeCell ref="R182:S182"/>
    <mergeCell ref="T182:U182"/>
    <mergeCell ref="F181:G181"/>
    <mergeCell ref="H181:I181"/>
    <mergeCell ref="J181:K181"/>
    <mergeCell ref="L181:M181"/>
    <mergeCell ref="N181:O181"/>
    <mergeCell ref="P181:Q181"/>
    <mergeCell ref="R183:S183"/>
    <mergeCell ref="T183:U183"/>
    <mergeCell ref="F184:G184"/>
    <mergeCell ref="H184:I184"/>
    <mergeCell ref="J184:K184"/>
    <mergeCell ref="L184:M184"/>
    <mergeCell ref="N184:O184"/>
    <mergeCell ref="P184:Q184"/>
    <mergeCell ref="R184:S184"/>
    <mergeCell ref="T184:U184"/>
    <mergeCell ref="F183:G183"/>
    <mergeCell ref="H183:I183"/>
    <mergeCell ref="J183:K183"/>
    <mergeCell ref="L183:M183"/>
    <mergeCell ref="N183:O183"/>
    <mergeCell ref="P183:Q183"/>
    <mergeCell ref="R185:S185"/>
    <mergeCell ref="T185:U185"/>
    <mergeCell ref="F186:G186"/>
    <mergeCell ref="H186:I186"/>
    <mergeCell ref="J186:K186"/>
    <mergeCell ref="L186:M186"/>
    <mergeCell ref="N186:O186"/>
    <mergeCell ref="P186:Q186"/>
    <mergeCell ref="R186:S186"/>
    <mergeCell ref="T186:U186"/>
    <mergeCell ref="F185:G185"/>
    <mergeCell ref="H185:I185"/>
    <mergeCell ref="J185:K185"/>
    <mergeCell ref="L185:M185"/>
    <mergeCell ref="N185:O185"/>
    <mergeCell ref="P185:Q185"/>
    <mergeCell ref="R187:S187"/>
    <mergeCell ref="T187:U187"/>
    <mergeCell ref="F188:G188"/>
    <mergeCell ref="H188:I188"/>
    <mergeCell ref="J188:K188"/>
    <mergeCell ref="L188:M188"/>
    <mergeCell ref="N188:O188"/>
    <mergeCell ref="P188:Q188"/>
    <mergeCell ref="R188:S188"/>
    <mergeCell ref="T188:U188"/>
    <mergeCell ref="F187:G187"/>
    <mergeCell ref="H187:I187"/>
    <mergeCell ref="J187:K187"/>
    <mergeCell ref="L187:M187"/>
    <mergeCell ref="N187:O187"/>
    <mergeCell ref="P187:Q187"/>
    <mergeCell ref="R189:S189"/>
    <mergeCell ref="T189:U189"/>
    <mergeCell ref="F190:G190"/>
    <mergeCell ref="H190:I190"/>
    <mergeCell ref="J190:K190"/>
    <mergeCell ref="L190:M190"/>
    <mergeCell ref="N190:O190"/>
    <mergeCell ref="P190:Q190"/>
    <mergeCell ref="R190:S190"/>
    <mergeCell ref="T190:U190"/>
    <mergeCell ref="F189:G189"/>
    <mergeCell ref="H189:I189"/>
    <mergeCell ref="J189:K189"/>
    <mergeCell ref="L189:M189"/>
    <mergeCell ref="N189:O189"/>
    <mergeCell ref="P189:Q189"/>
    <mergeCell ref="R191:S191"/>
    <mergeCell ref="T191:U191"/>
    <mergeCell ref="F192:G192"/>
    <mergeCell ref="H192:I192"/>
    <mergeCell ref="J192:K192"/>
    <mergeCell ref="L192:M192"/>
    <mergeCell ref="N192:O192"/>
    <mergeCell ref="P192:Q192"/>
    <mergeCell ref="R192:S192"/>
    <mergeCell ref="T192:U192"/>
    <mergeCell ref="F191:G191"/>
    <mergeCell ref="H191:I191"/>
    <mergeCell ref="J191:K191"/>
    <mergeCell ref="L191:M191"/>
    <mergeCell ref="N191:O191"/>
    <mergeCell ref="P191:Q191"/>
    <mergeCell ref="R193:S193"/>
    <mergeCell ref="T193:U193"/>
    <mergeCell ref="F194:G194"/>
    <mergeCell ref="H194:I194"/>
    <mergeCell ref="J194:K194"/>
    <mergeCell ref="L194:M194"/>
    <mergeCell ref="N194:O194"/>
    <mergeCell ref="P194:Q194"/>
    <mergeCell ref="R194:S194"/>
    <mergeCell ref="T194:U194"/>
    <mergeCell ref="F193:G193"/>
    <mergeCell ref="H193:I193"/>
    <mergeCell ref="J193:K193"/>
    <mergeCell ref="L193:M193"/>
    <mergeCell ref="N193:O193"/>
    <mergeCell ref="P193:Q193"/>
    <mergeCell ref="T196:U196"/>
    <mergeCell ref="R195:S195"/>
    <mergeCell ref="T195:U195"/>
    <mergeCell ref="B196:E196"/>
    <mergeCell ref="F196:G196"/>
    <mergeCell ref="H196:I196"/>
    <mergeCell ref="J196:K196"/>
    <mergeCell ref="L196:M196"/>
    <mergeCell ref="N196:O196"/>
    <mergeCell ref="P196:Q196"/>
    <mergeCell ref="R196:S196"/>
    <mergeCell ref="F195:G195"/>
    <mergeCell ref="H195:I195"/>
    <mergeCell ref="J195:K195"/>
    <mergeCell ref="L195:M195"/>
    <mergeCell ref="N195:O195"/>
    <mergeCell ref="P195:Q195"/>
  </mergeCells>
  <printOptions horizontalCentered="1"/>
  <pageMargins left="0.23622047244094491" right="0.23622047244094491" top="0.74803149606299213" bottom="0.55118110236220474" header="0.31496062992125984" footer="0.31496062992125984"/>
  <pageSetup paperSize="9" scale="69" orientation="landscape" r:id="rId1"/>
  <rowBreaks count="2" manualBreakCount="2">
    <brk id="33" max="21" man="1"/>
    <brk id="59" max="2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I26"/>
  <sheetViews>
    <sheetView view="pageBreakPreview" zoomScale="80" zoomScaleNormal="90" zoomScaleSheetLayoutView="80" workbookViewId="0">
      <selection activeCell="BG21" sqref="BG21"/>
    </sheetView>
  </sheetViews>
  <sheetFormatPr defaultColWidth="9.140625" defaultRowHeight="12.75"/>
  <cols>
    <col min="1" max="53" width="3.5703125" style="1" customWidth="1"/>
    <col min="54" max="58" width="4.7109375" style="1" customWidth="1"/>
    <col min="59" max="59" width="4.5703125" style="1" customWidth="1"/>
    <col min="60" max="60" width="4.42578125" style="1" customWidth="1"/>
    <col min="61" max="61" width="3.42578125" style="1" customWidth="1"/>
    <col min="62" max="16384" width="9.140625" style="1"/>
  </cols>
  <sheetData>
    <row r="1" spans="1:61">
      <c r="X1" s="186" t="s">
        <v>0</v>
      </c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</row>
    <row r="2" spans="1:61"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</row>
    <row r="3" spans="1:61"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BA3" s="18"/>
    </row>
    <row r="4" spans="1:61">
      <c r="A4" s="19" t="s">
        <v>2</v>
      </c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Y4" s="20"/>
      <c r="BD4" s="20"/>
    </row>
    <row r="5" spans="1:61" ht="18" customHeight="1">
      <c r="A5" s="21" t="s">
        <v>3</v>
      </c>
      <c r="F5" s="20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Y5" s="21"/>
      <c r="BD5" s="20"/>
    </row>
    <row r="6" spans="1:61" ht="19.149999999999999" customHeight="1">
      <c r="A6" s="21" t="s">
        <v>4</v>
      </c>
      <c r="F6" s="20"/>
      <c r="W6" s="193" t="s">
        <v>1</v>
      </c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Y6" s="21"/>
      <c r="BD6" s="20"/>
    </row>
    <row r="7" spans="1:61" ht="18" customHeight="1">
      <c r="A7" s="1" t="s">
        <v>5</v>
      </c>
      <c r="F7" s="21"/>
      <c r="G7" s="1" t="s">
        <v>6</v>
      </c>
      <c r="W7" s="187" t="s">
        <v>304</v>
      </c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U7" s="191" t="s">
        <v>220</v>
      </c>
      <c r="AV7" s="191"/>
      <c r="AW7" s="191"/>
      <c r="AX7" s="191"/>
      <c r="AY7" s="191"/>
      <c r="AZ7" s="191"/>
      <c r="BA7" s="191"/>
      <c r="BB7" s="191"/>
      <c r="BC7" s="191"/>
      <c r="BD7" s="191"/>
      <c r="BE7" s="191"/>
    </row>
    <row r="8" spans="1:61" ht="18" customHeight="1">
      <c r="W8" s="187" t="s">
        <v>303</v>
      </c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U8" s="191" t="s">
        <v>8</v>
      </c>
      <c r="AV8" s="191"/>
      <c r="AW8" s="191"/>
      <c r="AX8" s="191"/>
      <c r="AY8" s="191"/>
      <c r="AZ8" s="191"/>
      <c r="BA8" s="191"/>
      <c r="BB8" s="191"/>
      <c r="BC8" s="191"/>
      <c r="BD8" s="191"/>
      <c r="BE8" s="191"/>
    </row>
    <row r="9" spans="1:61" ht="26.25" customHeight="1">
      <c r="T9" s="87"/>
      <c r="U9" s="87"/>
      <c r="V9" s="87"/>
      <c r="W9" s="24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U9" s="192" t="s">
        <v>10</v>
      </c>
      <c r="AV9" s="192"/>
      <c r="AW9" s="192"/>
      <c r="AX9" s="192"/>
      <c r="AY9" s="192"/>
      <c r="AZ9" s="192"/>
      <c r="BA9" s="192"/>
      <c r="BB9" s="192"/>
      <c r="BC9" s="192"/>
      <c r="BD9" s="192"/>
      <c r="BE9" s="192"/>
    </row>
    <row r="12" spans="1:61">
      <c r="AB12" s="1" t="s">
        <v>9</v>
      </c>
    </row>
    <row r="14" spans="1:61" ht="21" customHeight="1">
      <c r="A14" s="81"/>
      <c r="B14" s="188" t="s">
        <v>11</v>
      </c>
      <c r="C14" s="189"/>
      <c r="D14" s="189"/>
      <c r="E14" s="190"/>
      <c r="F14" s="16">
        <v>30</v>
      </c>
      <c r="G14" s="188" t="s">
        <v>12</v>
      </c>
      <c r="H14" s="189"/>
      <c r="I14" s="190"/>
      <c r="J14" s="16">
        <v>28</v>
      </c>
      <c r="K14" s="188" t="s">
        <v>13</v>
      </c>
      <c r="L14" s="189"/>
      <c r="M14" s="190"/>
      <c r="N14" s="16">
        <v>25</v>
      </c>
      <c r="O14" s="188" t="s">
        <v>14</v>
      </c>
      <c r="P14" s="189"/>
      <c r="Q14" s="189"/>
      <c r="R14" s="190"/>
      <c r="S14" s="16">
        <v>29</v>
      </c>
      <c r="T14" s="188" t="s">
        <v>15</v>
      </c>
      <c r="U14" s="189"/>
      <c r="V14" s="189"/>
      <c r="W14" s="190"/>
      <c r="X14" s="16">
        <v>31</v>
      </c>
      <c r="Y14" s="188" t="s">
        <v>16</v>
      </c>
      <c r="Z14" s="189"/>
      <c r="AA14" s="190"/>
      <c r="AB14" s="16">
        <v>28</v>
      </c>
      <c r="AC14" s="188" t="s">
        <v>17</v>
      </c>
      <c r="AD14" s="189"/>
      <c r="AE14" s="190"/>
      <c r="AF14" s="16">
        <v>28</v>
      </c>
      <c r="AG14" s="188" t="s">
        <v>18</v>
      </c>
      <c r="AH14" s="189"/>
      <c r="AI14" s="190"/>
      <c r="AJ14" s="16">
        <v>25</v>
      </c>
      <c r="AK14" s="188" t="s">
        <v>19</v>
      </c>
      <c r="AL14" s="189" t="s">
        <v>20</v>
      </c>
      <c r="AM14" s="189" t="s">
        <v>21</v>
      </c>
      <c r="AN14" s="190"/>
      <c r="AO14" s="16">
        <v>30</v>
      </c>
      <c r="AP14" s="188" t="s">
        <v>22</v>
      </c>
      <c r="AQ14" s="189"/>
      <c r="AR14" s="190"/>
      <c r="AS14" s="16">
        <v>27</v>
      </c>
      <c r="AT14" s="188" t="s">
        <v>23</v>
      </c>
      <c r="AU14" s="189" t="s">
        <v>24</v>
      </c>
      <c r="AV14" s="189" t="s">
        <v>25</v>
      </c>
      <c r="AW14" s="190"/>
      <c r="AX14" s="188" t="s">
        <v>26</v>
      </c>
      <c r="AY14" s="189"/>
      <c r="AZ14" s="189"/>
      <c r="BA14" s="190"/>
      <c r="BB14" s="180" t="s">
        <v>222</v>
      </c>
      <c r="BC14" s="183" t="s">
        <v>27</v>
      </c>
      <c r="BD14" s="183" t="s">
        <v>28</v>
      </c>
      <c r="BE14" s="183" t="s">
        <v>223</v>
      </c>
      <c r="BF14" s="183" t="s">
        <v>133</v>
      </c>
      <c r="BG14" s="180" t="s">
        <v>61</v>
      </c>
      <c r="BH14" s="175" t="s">
        <v>29</v>
      </c>
      <c r="BI14" s="176"/>
    </row>
    <row r="15" spans="1:61" s="84" customFormat="1" ht="15.75" customHeight="1">
      <c r="A15" s="177" t="s">
        <v>30</v>
      </c>
      <c r="B15" s="81"/>
      <c r="C15" s="81"/>
      <c r="D15" s="81"/>
      <c r="E15" s="81"/>
      <c r="F15" s="81" t="s">
        <v>31</v>
      </c>
      <c r="G15" s="81"/>
      <c r="H15" s="81"/>
      <c r="I15" s="81"/>
      <c r="J15" s="81" t="s">
        <v>32</v>
      </c>
      <c r="K15" s="81"/>
      <c r="L15" s="81"/>
      <c r="M15" s="81"/>
      <c r="N15" s="81" t="s">
        <v>33</v>
      </c>
      <c r="O15" s="81"/>
      <c r="P15" s="81"/>
      <c r="Q15" s="81"/>
      <c r="R15" s="81"/>
      <c r="S15" s="81" t="s">
        <v>34</v>
      </c>
      <c r="T15" s="81"/>
      <c r="U15" s="81"/>
      <c r="V15" s="81"/>
      <c r="W15" s="81"/>
      <c r="X15" s="81" t="s">
        <v>35</v>
      </c>
      <c r="Y15" s="81"/>
      <c r="Z15" s="81"/>
      <c r="AA15" s="81"/>
      <c r="AB15" s="81" t="s">
        <v>36</v>
      </c>
      <c r="AC15" s="81"/>
      <c r="AD15" s="81"/>
      <c r="AE15" s="81"/>
      <c r="AF15" s="81" t="s">
        <v>37</v>
      </c>
      <c r="AG15" s="81"/>
      <c r="AH15" s="81"/>
      <c r="AI15" s="81"/>
      <c r="AJ15" s="81" t="s">
        <v>38</v>
      </c>
      <c r="AK15" s="81"/>
      <c r="AL15" s="81"/>
      <c r="AM15" s="81"/>
      <c r="AN15" s="81"/>
      <c r="AO15" s="81" t="s">
        <v>39</v>
      </c>
      <c r="AP15" s="81"/>
      <c r="AQ15" s="81"/>
      <c r="AR15" s="81"/>
      <c r="AS15" s="81" t="s">
        <v>40</v>
      </c>
      <c r="AT15" s="81"/>
      <c r="AU15" s="81"/>
      <c r="AV15" s="81"/>
      <c r="AW15" s="81"/>
      <c r="AX15" s="81"/>
      <c r="AY15" s="81"/>
      <c r="AZ15" s="81"/>
      <c r="BA15" s="81"/>
      <c r="BB15" s="181"/>
      <c r="BC15" s="184"/>
      <c r="BD15" s="184"/>
      <c r="BE15" s="184" t="s">
        <v>41</v>
      </c>
      <c r="BF15" s="184" t="s">
        <v>42</v>
      </c>
      <c r="BG15" s="181" t="s">
        <v>43</v>
      </c>
      <c r="BH15" s="177" t="s">
        <v>44</v>
      </c>
      <c r="BI15" s="177" t="s">
        <v>45</v>
      </c>
    </row>
    <row r="16" spans="1:61" s="84" customFormat="1" ht="15.75" customHeight="1">
      <c r="A16" s="178"/>
      <c r="B16" s="82">
        <v>1</v>
      </c>
      <c r="C16" s="82">
        <f>B17+1</f>
        <v>9</v>
      </c>
      <c r="D16" s="82">
        <f>C17+1</f>
        <v>16</v>
      </c>
      <c r="E16" s="82">
        <f>D17+1</f>
        <v>23</v>
      </c>
      <c r="F16" s="82">
        <v>6</v>
      </c>
      <c r="G16" s="82">
        <v>7</v>
      </c>
      <c r="H16" s="82">
        <f>G17+1</f>
        <v>14</v>
      </c>
      <c r="I16" s="82">
        <f>H17+1</f>
        <v>21</v>
      </c>
      <c r="J16" s="82">
        <v>3</v>
      </c>
      <c r="K16" s="82">
        <v>4</v>
      </c>
      <c r="L16" s="82">
        <f>K17+1</f>
        <v>11</v>
      </c>
      <c r="M16" s="82">
        <f>L17+1</f>
        <v>18</v>
      </c>
      <c r="N16" s="82">
        <v>1</v>
      </c>
      <c r="O16" s="82">
        <v>2</v>
      </c>
      <c r="P16" s="82">
        <f>O17+1</f>
        <v>9</v>
      </c>
      <c r="Q16" s="82">
        <f>P17+1</f>
        <v>16</v>
      </c>
      <c r="R16" s="82">
        <f>Q17+1</f>
        <v>23</v>
      </c>
      <c r="S16" s="82">
        <v>5</v>
      </c>
      <c r="T16" s="82">
        <v>6</v>
      </c>
      <c r="U16" s="82">
        <v>10</v>
      </c>
      <c r="V16" s="82">
        <v>17</v>
      </c>
      <c r="W16" s="82">
        <v>24</v>
      </c>
      <c r="X16" s="82">
        <v>6</v>
      </c>
      <c r="Y16" s="82">
        <v>7</v>
      </c>
      <c r="Z16" s="82">
        <v>14</v>
      </c>
      <c r="AA16" s="82">
        <v>21</v>
      </c>
      <c r="AB16" s="82">
        <v>6</v>
      </c>
      <c r="AC16" s="82">
        <v>7</v>
      </c>
      <c r="AD16" s="82">
        <v>14</v>
      </c>
      <c r="AE16" s="82">
        <v>21</v>
      </c>
      <c r="AF16" s="82">
        <v>3</v>
      </c>
      <c r="AG16" s="82">
        <v>4</v>
      </c>
      <c r="AH16" s="82">
        <v>11</v>
      </c>
      <c r="AI16" s="82">
        <v>18</v>
      </c>
      <c r="AJ16" s="82">
        <v>1</v>
      </c>
      <c r="AK16" s="82">
        <v>2</v>
      </c>
      <c r="AL16" s="82">
        <v>9</v>
      </c>
      <c r="AM16" s="82">
        <v>16</v>
      </c>
      <c r="AN16" s="82">
        <v>23</v>
      </c>
      <c r="AO16" s="82">
        <v>5</v>
      </c>
      <c r="AP16" s="82">
        <v>6</v>
      </c>
      <c r="AQ16" s="82">
        <v>13</v>
      </c>
      <c r="AR16" s="82">
        <v>20</v>
      </c>
      <c r="AS16" s="82">
        <v>3</v>
      </c>
      <c r="AT16" s="82">
        <v>4</v>
      </c>
      <c r="AU16" s="82">
        <v>11</v>
      </c>
      <c r="AV16" s="82">
        <v>18</v>
      </c>
      <c r="AW16" s="82">
        <v>25</v>
      </c>
      <c r="AX16" s="82">
        <v>1</v>
      </c>
      <c r="AY16" s="82">
        <v>8</v>
      </c>
      <c r="AZ16" s="82">
        <v>15</v>
      </c>
      <c r="BA16" s="82">
        <v>22</v>
      </c>
      <c r="BB16" s="181"/>
      <c r="BC16" s="184"/>
      <c r="BD16" s="184"/>
      <c r="BE16" s="184" t="s">
        <v>46</v>
      </c>
      <c r="BF16" s="184" t="s">
        <v>47</v>
      </c>
      <c r="BG16" s="181" t="s">
        <v>48</v>
      </c>
      <c r="BH16" s="178"/>
      <c r="BI16" s="178" t="s">
        <v>49</v>
      </c>
    </row>
    <row r="17" spans="1:61" s="84" customFormat="1" ht="18" customHeight="1">
      <c r="A17" s="179"/>
      <c r="B17" s="83">
        <v>8</v>
      </c>
      <c r="C17" s="83">
        <f>C16+6</f>
        <v>15</v>
      </c>
      <c r="D17" s="83">
        <f>D16+6</f>
        <v>22</v>
      </c>
      <c r="E17" s="83">
        <f>E16+6</f>
        <v>29</v>
      </c>
      <c r="F17" s="83" t="s">
        <v>32</v>
      </c>
      <c r="G17" s="83">
        <f>G16+6</f>
        <v>13</v>
      </c>
      <c r="H17" s="83">
        <f>H16+6</f>
        <v>20</v>
      </c>
      <c r="I17" s="83">
        <f>I16+6</f>
        <v>27</v>
      </c>
      <c r="J17" s="83" t="s">
        <v>33</v>
      </c>
      <c r="K17" s="83">
        <f>K16+6</f>
        <v>10</v>
      </c>
      <c r="L17" s="83">
        <f>L16+6</f>
        <v>17</v>
      </c>
      <c r="M17" s="83">
        <f>M16+6</f>
        <v>24</v>
      </c>
      <c r="N17" s="83" t="s">
        <v>34</v>
      </c>
      <c r="O17" s="83">
        <f>O16+6</f>
        <v>8</v>
      </c>
      <c r="P17" s="83">
        <f>P16+6</f>
        <v>15</v>
      </c>
      <c r="Q17" s="83">
        <f>Q16+6</f>
        <v>22</v>
      </c>
      <c r="R17" s="83">
        <f>R16+6</f>
        <v>29</v>
      </c>
      <c r="S17" s="83" t="s">
        <v>35</v>
      </c>
      <c r="T17" s="83">
        <v>9</v>
      </c>
      <c r="U17" s="83">
        <v>16</v>
      </c>
      <c r="V17" s="83">
        <v>23</v>
      </c>
      <c r="W17" s="83">
        <v>30</v>
      </c>
      <c r="X17" s="83" t="s">
        <v>36</v>
      </c>
      <c r="Y17" s="83">
        <v>13</v>
      </c>
      <c r="Z17" s="83">
        <v>20</v>
      </c>
      <c r="AA17" s="83">
        <v>27</v>
      </c>
      <c r="AB17" s="83" t="s">
        <v>37</v>
      </c>
      <c r="AC17" s="83">
        <v>13</v>
      </c>
      <c r="AD17" s="83">
        <v>20</v>
      </c>
      <c r="AE17" s="83">
        <v>27</v>
      </c>
      <c r="AF17" s="83" t="s">
        <v>38</v>
      </c>
      <c r="AG17" s="83">
        <v>10</v>
      </c>
      <c r="AH17" s="83">
        <v>17</v>
      </c>
      <c r="AI17" s="83">
        <v>24</v>
      </c>
      <c r="AJ17" s="83" t="s">
        <v>39</v>
      </c>
      <c r="AK17" s="83">
        <v>8</v>
      </c>
      <c r="AL17" s="83">
        <v>15</v>
      </c>
      <c r="AM17" s="83">
        <v>22</v>
      </c>
      <c r="AN17" s="83">
        <v>29</v>
      </c>
      <c r="AO17" s="83" t="s">
        <v>40</v>
      </c>
      <c r="AP17" s="83">
        <v>12</v>
      </c>
      <c r="AQ17" s="83">
        <v>19</v>
      </c>
      <c r="AR17" s="83">
        <v>26</v>
      </c>
      <c r="AS17" s="83" t="s">
        <v>50</v>
      </c>
      <c r="AT17" s="83">
        <v>10</v>
      </c>
      <c r="AU17" s="83">
        <v>17</v>
      </c>
      <c r="AV17" s="83">
        <v>24</v>
      </c>
      <c r="AW17" s="83">
        <v>31</v>
      </c>
      <c r="AX17" s="83">
        <v>7</v>
      </c>
      <c r="AY17" s="83">
        <v>14</v>
      </c>
      <c r="AZ17" s="83">
        <v>21</v>
      </c>
      <c r="BA17" s="83">
        <v>31</v>
      </c>
      <c r="BB17" s="182"/>
      <c r="BC17" s="185"/>
      <c r="BD17" s="185"/>
      <c r="BE17" s="185"/>
      <c r="BF17" s="185"/>
      <c r="BG17" s="182" t="s">
        <v>51</v>
      </c>
      <c r="BH17" s="179"/>
      <c r="BI17" s="179"/>
    </row>
    <row r="18" spans="1:61" s="84" customFormat="1" ht="17.45" customHeight="1">
      <c r="A18" s="28" t="s">
        <v>35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31">
        <v>17</v>
      </c>
      <c r="M18" s="29"/>
      <c r="N18" s="29"/>
      <c r="O18" s="29"/>
      <c r="P18" s="29"/>
      <c r="Q18" s="29"/>
      <c r="R18" s="29"/>
      <c r="S18" s="30" t="s">
        <v>52</v>
      </c>
      <c r="T18" s="30" t="s">
        <v>52</v>
      </c>
      <c r="U18" s="30" t="s">
        <v>52</v>
      </c>
      <c r="V18" s="30" t="s">
        <v>52</v>
      </c>
      <c r="W18" s="29" t="s">
        <v>53</v>
      </c>
      <c r="X18" s="29" t="s">
        <v>53</v>
      </c>
      <c r="Y18" s="29"/>
      <c r="Z18" s="29"/>
      <c r="AA18" s="29"/>
      <c r="AB18" s="29"/>
      <c r="AC18" s="29"/>
      <c r="AD18" s="29"/>
      <c r="AE18" s="29"/>
      <c r="AF18" s="31">
        <v>16</v>
      </c>
      <c r="AG18" s="29"/>
      <c r="AH18" s="29"/>
      <c r="AI18" s="29"/>
      <c r="AJ18" s="29"/>
      <c r="AK18" s="29"/>
      <c r="AL18" s="29"/>
      <c r="AM18" s="29"/>
      <c r="AN18" s="29"/>
      <c r="AO18" s="29" t="s">
        <v>52</v>
      </c>
      <c r="AP18" s="30" t="s">
        <v>54</v>
      </c>
      <c r="AQ18" s="30" t="s">
        <v>54</v>
      </c>
      <c r="AR18" s="30" t="s">
        <v>54</v>
      </c>
      <c r="AS18" s="29" t="s">
        <v>52</v>
      </c>
      <c r="AT18" s="29" t="s">
        <v>52</v>
      </c>
      <c r="AU18" s="29" t="s">
        <v>53</v>
      </c>
      <c r="AV18" s="29" t="s">
        <v>53</v>
      </c>
      <c r="AW18" s="29" t="s">
        <v>53</v>
      </c>
      <c r="AX18" s="29" t="s">
        <v>53</v>
      </c>
      <c r="AY18" s="29" t="s">
        <v>53</v>
      </c>
      <c r="AZ18" s="29" t="s">
        <v>53</v>
      </c>
      <c r="BA18" s="29" t="s">
        <v>53</v>
      </c>
      <c r="BB18" s="29">
        <v>33</v>
      </c>
      <c r="BC18" s="29">
        <v>7</v>
      </c>
      <c r="BD18" s="29">
        <v>3</v>
      </c>
      <c r="BE18" s="29"/>
      <c r="BF18" s="29"/>
      <c r="BG18" s="29">
        <v>9</v>
      </c>
      <c r="BH18" s="29">
        <f>SUM(BB18:BG18)</f>
        <v>52</v>
      </c>
      <c r="BI18" s="29" t="s">
        <v>35</v>
      </c>
    </row>
    <row r="19" spans="1:61" s="84" customFormat="1" ht="17.45" customHeight="1">
      <c r="A19" s="28" t="s">
        <v>36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31">
        <v>17</v>
      </c>
      <c r="M19" s="29"/>
      <c r="N19" s="29"/>
      <c r="O19" s="29"/>
      <c r="P19" s="29"/>
      <c r="Q19" s="29"/>
      <c r="R19" s="29"/>
      <c r="S19" s="30" t="s">
        <v>52</v>
      </c>
      <c r="T19" s="30" t="s">
        <v>52</v>
      </c>
      <c r="U19" s="30" t="s">
        <v>52</v>
      </c>
      <c r="V19" s="30" t="s">
        <v>52</v>
      </c>
      <c r="W19" s="29" t="s">
        <v>53</v>
      </c>
      <c r="X19" s="29" t="s">
        <v>53</v>
      </c>
      <c r="Y19" s="31"/>
      <c r="Z19" s="31"/>
      <c r="AA19" s="29"/>
      <c r="AB19" s="29"/>
      <c r="AC19" s="29"/>
      <c r="AD19" s="29"/>
      <c r="AE19" s="29"/>
      <c r="AF19" s="31">
        <v>16</v>
      </c>
      <c r="AG19" s="29"/>
      <c r="AH19" s="29"/>
      <c r="AI19" s="29"/>
      <c r="AJ19" s="29"/>
      <c r="AK19" s="29"/>
      <c r="AL19" s="29"/>
      <c r="AM19" s="29"/>
      <c r="AN19" s="29"/>
      <c r="AO19" s="30" t="s">
        <v>54</v>
      </c>
      <c r="AP19" s="30" t="s">
        <v>54</v>
      </c>
      <c r="AQ19" s="30" t="s">
        <v>54</v>
      </c>
      <c r="AR19" s="30" t="s">
        <v>52</v>
      </c>
      <c r="AS19" s="30" t="s">
        <v>52</v>
      </c>
      <c r="AT19" s="30" t="s">
        <v>52</v>
      </c>
      <c r="AU19" s="29" t="s">
        <v>53</v>
      </c>
      <c r="AV19" s="29" t="s">
        <v>53</v>
      </c>
      <c r="AW19" s="29" t="s">
        <v>53</v>
      </c>
      <c r="AX19" s="29" t="s">
        <v>53</v>
      </c>
      <c r="AY19" s="29" t="s">
        <v>53</v>
      </c>
      <c r="AZ19" s="29" t="s">
        <v>53</v>
      </c>
      <c r="BA19" s="29" t="s">
        <v>53</v>
      </c>
      <c r="BB19" s="29">
        <v>33</v>
      </c>
      <c r="BC19" s="29">
        <v>7</v>
      </c>
      <c r="BD19" s="29">
        <v>3</v>
      </c>
      <c r="BE19" s="29"/>
      <c r="BF19" s="29"/>
      <c r="BG19" s="29">
        <v>9</v>
      </c>
      <c r="BH19" s="29">
        <f>SUM(BB19:BG19)</f>
        <v>52</v>
      </c>
      <c r="BI19" s="29" t="s">
        <v>36</v>
      </c>
    </row>
    <row r="20" spans="1:61" s="84" customFormat="1" ht="17.45" customHeight="1">
      <c r="A20" s="28" t="s">
        <v>37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31">
        <v>17</v>
      </c>
      <c r="M20" s="29"/>
      <c r="N20" s="29"/>
      <c r="O20" s="29"/>
      <c r="P20" s="29"/>
      <c r="Q20" s="29"/>
      <c r="R20" s="29"/>
      <c r="S20" s="30" t="s">
        <v>52</v>
      </c>
      <c r="T20" s="30" t="s">
        <v>52</v>
      </c>
      <c r="U20" s="30" t="s">
        <v>52</v>
      </c>
      <c r="V20" s="30" t="s">
        <v>52</v>
      </c>
      <c r="W20" s="29" t="s">
        <v>53</v>
      </c>
      <c r="X20" s="29" t="s">
        <v>53</v>
      </c>
      <c r="Y20" s="31"/>
      <c r="Z20" s="31"/>
      <c r="AA20" s="31"/>
      <c r="AB20" s="29"/>
      <c r="AC20" s="29"/>
      <c r="AD20" s="29"/>
      <c r="AE20" s="29"/>
      <c r="AF20" s="31">
        <v>17</v>
      </c>
      <c r="AG20" s="29"/>
      <c r="AH20" s="29"/>
      <c r="AI20" s="29"/>
      <c r="AJ20" s="29"/>
      <c r="AK20" s="29"/>
      <c r="AL20" s="29"/>
      <c r="AM20" s="29"/>
      <c r="AN20" s="29"/>
      <c r="AO20" s="30"/>
      <c r="AP20" s="30" t="s">
        <v>52</v>
      </c>
      <c r="AQ20" s="30" t="s">
        <v>52</v>
      </c>
      <c r="AR20" s="30" t="s">
        <v>52</v>
      </c>
      <c r="AS20" s="30" t="s">
        <v>52</v>
      </c>
      <c r="AT20" s="29" t="s">
        <v>53</v>
      </c>
      <c r="AU20" s="29" t="s">
        <v>53</v>
      </c>
      <c r="AV20" s="29" t="s">
        <v>53</v>
      </c>
      <c r="AW20" s="29" t="s">
        <v>53</v>
      </c>
      <c r="AX20" s="29" t="s">
        <v>53</v>
      </c>
      <c r="AY20" s="29" t="s">
        <v>53</v>
      </c>
      <c r="AZ20" s="29" t="s">
        <v>53</v>
      </c>
      <c r="BA20" s="29" t="s">
        <v>53</v>
      </c>
      <c r="BB20" s="29">
        <v>34</v>
      </c>
      <c r="BC20" s="29">
        <v>8</v>
      </c>
      <c r="BD20" s="29"/>
      <c r="BE20" s="29"/>
      <c r="BF20" s="29"/>
      <c r="BG20" s="29">
        <v>10</v>
      </c>
      <c r="BH20" s="29">
        <f>SUM(BB20:BG20)</f>
        <v>52</v>
      </c>
      <c r="BI20" s="29" t="s">
        <v>37</v>
      </c>
    </row>
    <row r="21" spans="1:61" s="84" customFormat="1" ht="17.45" customHeight="1">
      <c r="A21" s="28" t="s">
        <v>38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31">
        <v>17</v>
      </c>
      <c r="M21" s="29"/>
      <c r="N21" s="29"/>
      <c r="O21" s="29"/>
      <c r="P21" s="29"/>
      <c r="Q21" s="29"/>
      <c r="R21" s="29"/>
      <c r="S21" s="30" t="s">
        <v>52</v>
      </c>
      <c r="T21" s="30" t="s">
        <v>52</v>
      </c>
      <c r="U21" s="30" t="s">
        <v>52</v>
      </c>
      <c r="V21" s="30" t="s">
        <v>52</v>
      </c>
      <c r="W21" s="29" t="s">
        <v>53</v>
      </c>
      <c r="X21" s="29" t="s">
        <v>53</v>
      </c>
      <c r="Y21" s="28"/>
      <c r="Z21" s="28"/>
      <c r="AA21" s="28"/>
      <c r="AB21" s="28"/>
      <c r="AC21" s="28"/>
      <c r="AD21" s="28"/>
      <c r="AE21" s="32"/>
      <c r="AF21" s="33">
        <v>11</v>
      </c>
      <c r="AG21" s="32"/>
      <c r="AH21" s="32"/>
      <c r="AI21" s="28"/>
      <c r="AJ21" s="28" t="s">
        <v>54</v>
      </c>
      <c r="AK21" s="28" t="s">
        <v>54</v>
      </c>
      <c r="AL21" s="28" t="s">
        <v>54</v>
      </c>
      <c r="AM21" s="28" t="s">
        <v>54</v>
      </c>
      <c r="AN21" s="28" t="s">
        <v>56</v>
      </c>
      <c r="AO21" s="29" t="s">
        <v>56</v>
      </c>
      <c r="AP21" s="29" t="s">
        <v>56</v>
      </c>
      <c r="AQ21" s="29" t="s">
        <v>56</v>
      </c>
      <c r="AR21" s="29" t="s">
        <v>55</v>
      </c>
      <c r="AS21" s="29" t="s">
        <v>55</v>
      </c>
      <c r="AT21" s="29" t="s">
        <v>53</v>
      </c>
      <c r="AU21" s="29" t="s">
        <v>53</v>
      </c>
      <c r="AV21" s="29" t="s">
        <v>53</v>
      </c>
      <c r="AW21" s="29" t="s">
        <v>53</v>
      </c>
      <c r="AX21" s="29" t="s">
        <v>53</v>
      </c>
      <c r="AY21" s="29" t="s">
        <v>53</v>
      </c>
      <c r="AZ21" s="29" t="s">
        <v>53</v>
      </c>
      <c r="BA21" s="29" t="s">
        <v>53</v>
      </c>
      <c r="BB21" s="29">
        <v>28</v>
      </c>
      <c r="BC21" s="29">
        <v>4</v>
      </c>
      <c r="BD21" s="29">
        <v>4</v>
      </c>
      <c r="BE21" s="29">
        <v>4</v>
      </c>
      <c r="BF21" s="29">
        <v>2</v>
      </c>
      <c r="BG21" s="29">
        <v>10</v>
      </c>
      <c r="BH21" s="29">
        <f>SUM(BB21:BG21)</f>
        <v>52</v>
      </c>
      <c r="BI21" s="29" t="s">
        <v>38</v>
      </c>
    </row>
    <row r="22" spans="1:61" ht="17.25" customHeight="1">
      <c r="BB22" s="32"/>
      <c r="BC22" s="32"/>
      <c r="BD22" s="32"/>
      <c r="BE22" s="32"/>
      <c r="BF22" s="32"/>
      <c r="BG22" s="32"/>
      <c r="BH22" s="32">
        <f>SUM(BH18:BH21)</f>
        <v>208</v>
      </c>
      <c r="BI22" s="33"/>
    </row>
    <row r="23" spans="1:61" s="36" customFormat="1" ht="17.25" customHeight="1">
      <c r="A23" s="1" t="s">
        <v>57</v>
      </c>
      <c r="B23" s="1"/>
      <c r="C23" s="1"/>
      <c r="D23" s="1"/>
      <c r="E23" s="34"/>
      <c r="F23" s="84" t="s">
        <v>58</v>
      </c>
      <c r="G23" s="194" t="s">
        <v>224</v>
      </c>
      <c r="H23" s="194"/>
      <c r="I23" s="194"/>
      <c r="J23" s="194"/>
      <c r="K23" s="86"/>
      <c r="L23" s="1"/>
      <c r="M23" s="1"/>
      <c r="N23" s="10" t="s">
        <v>52</v>
      </c>
      <c r="O23" s="84" t="s">
        <v>58</v>
      </c>
      <c r="P23" s="194" t="s">
        <v>27</v>
      </c>
      <c r="Q23" s="194"/>
      <c r="R23" s="194"/>
      <c r="S23" s="194"/>
      <c r="U23" s="1"/>
      <c r="V23" s="1"/>
      <c r="W23" s="32" t="s">
        <v>54</v>
      </c>
      <c r="X23" s="85" t="s">
        <v>58</v>
      </c>
      <c r="Y23" s="194" t="s">
        <v>28</v>
      </c>
      <c r="Z23" s="194"/>
      <c r="AA23" s="194"/>
      <c r="AB23" s="194"/>
      <c r="AC23" s="9"/>
      <c r="AF23" s="32" t="s">
        <v>56</v>
      </c>
      <c r="AG23" s="85" t="s">
        <v>58</v>
      </c>
      <c r="AH23" s="194" t="s">
        <v>59</v>
      </c>
      <c r="AI23" s="194"/>
      <c r="AJ23" s="194"/>
      <c r="AK23" s="194"/>
      <c r="AO23" s="32" t="s">
        <v>55</v>
      </c>
      <c r="AP23" s="85" t="s">
        <v>58</v>
      </c>
      <c r="AQ23" s="194" t="s">
        <v>60</v>
      </c>
      <c r="AR23" s="194"/>
      <c r="AS23" s="194"/>
      <c r="AT23" s="194"/>
      <c r="AU23" s="1"/>
      <c r="AV23" s="1"/>
      <c r="AW23" s="1"/>
      <c r="AX23" s="32" t="s">
        <v>53</v>
      </c>
      <c r="AY23" s="85" t="s">
        <v>58</v>
      </c>
      <c r="AZ23" s="195" t="s">
        <v>61</v>
      </c>
      <c r="BA23" s="195"/>
      <c r="BB23" s="195"/>
      <c r="BC23" s="195"/>
      <c r="BD23" s="1"/>
      <c r="BE23" s="1"/>
      <c r="BF23" s="1"/>
      <c r="BG23" s="1"/>
      <c r="BH23" s="1"/>
      <c r="BI23" s="37"/>
    </row>
    <row r="24" spans="1:61" s="36" customFormat="1" ht="17.25" customHeight="1">
      <c r="A24" s="1"/>
      <c r="B24" s="1"/>
      <c r="C24" s="1"/>
      <c r="D24" s="1"/>
      <c r="E24" s="1"/>
      <c r="F24" s="1"/>
      <c r="G24" s="194"/>
      <c r="H24" s="194"/>
      <c r="I24" s="194"/>
      <c r="J24" s="194"/>
      <c r="K24" s="86"/>
      <c r="L24" s="1"/>
      <c r="M24" s="1"/>
      <c r="N24" s="1"/>
      <c r="O24" s="1"/>
      <c r="P24" s="194"/>
      <c r="Q24" s="194"/>
      <c r="R24" s="194"/>
      <c r="S24" s="194"/>
      <c r="T24" s="1"/>
      <c r="U24" s="1"/>
      <c r="V24" s="1"/>
      <c r="W24" s="9"/>
      <c r="X24" s="9"/>
      <c r="Y24" s="194"/>
      <c r="Z24" s="194"/>
      <c r="AA24" s="194"/>
      <c r="AB24" s="194"/>
      <c r="AC24" s="9"/>
      <c r="AD24" s="9"/>
      <c r="AE24" s="9"/>
      <c r="AF24" s="1"/>
      <c r="AG24" s="1"/>
      <c r="AH24" s="194"/>
      <c r="AI24" s="194"/>
      <c r="AJ24" s="194"/>
      <c r="AK24" s="194"/>
      <c r="AL24" s="9"/>
      <c r="AM24" s="9"/>
      <c r="AN24" s="1"/>
      <c r="AO24" s="1"/>
      <c r="AP24" s="1"/>
      <c r="AQ24" s="194"/>
      <c r="AR24" s="194"/>
      <c r="AS24" s="194"/>
      <c r="AT24" s="194"/>
      <c r="AU24" s="1"/>
      <c r="AV24" s="1"/>
      <c r="AW24" s="1"/>
      <c r="AX24" s="9"/>
      <c r="AY24" s="9"/>
      <c r="AZ24" s="195"/>
      <c r="BA24" s="195"/>
      <c r="BB24" s="195"/>
      <c r="BC24" s="195"/>
      <c r="BD24" s="1"/>
      <c r="BE24" s="1"/>
      <c r="BF24" s="1"/>
      <c r="BG24" s="1"/>
      <c r="BH24" s="1"/>
      <c r="BI24" s="37"/>
    </row>
    <row r="26" spans="1:61">
      <c r="E26" s="38"/>
    </row>
  </sheetData>
  <mergeCells count="35">
    <mergeCell ref="X1:AO1"/>
    <mergeCell ref="W6:AP6"/>
    <mergeCell ref="W7:AP7"/>
    <mergeCell ref="AU7:BE7"/>
    <mergeCell ref="W8:AP8"/>
    <mergeCell ref="AU8:BE8"/>
    <mergeCell ref="AU9:BE9"/>
    <mergeCell ref="B14:E14"/>
    <mergeCell ref="G14:I14"/>
    <mergeCell ref="K14:M14"/>
    <mergeCell ref="O14:R14"/>
    <mergeCell ref="T14:W14"/>
    <mergeCell ref="Y14:AA14"/>
    <mergeCell ref="AC14:AE14"/>
    <mergeCell ref="AG14:AI14"/>
    <mergeCell ref="AK14:AN14"/>
    <mergeCell ref="BE14:BE17"/>
    <mergeCell ref="AP14:AR14"/>
    <mergeCell ref="AT14:AW14"/>
    <mergeCell ref="AX14:BA14"/>
    <mergeCell ref="BB14:BB17"/>
    <mergeCell ref="BC14:BC17"/>
    <mergeCell ref="A15:A17"/>
    <mergeCell ref="BH15:BH17"/>
    <mergeCell ref="BI15:BI17"/>
    <mergeCell ref="G23:J24"/>
    <mergeCell ref="P23:S24"/>
    <mergeCell ref="Y23:AB24"/>
    <mergeCell ref="AH23:AK24"/>
    <mergeCell ref="AQ23:AT24"/>
    <mergeCell ref="AZ23:BC24"/>
    <mergeCell ref="BD14:BD17"/>
    <mergeCell ref="BF14:BF17"/>
    <mergeCell ref="BG14:BG17"/>
    <mergeCell ref="BH14:BI14"/>
  </mergeCells>
  <pageMargins left="0.25" right="0.25" top="0.75" bottom="0.75" header="0.3" footer="0.3"/>
  <pageSetup paperSize="8" scale="6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193"/>
  <sheetViews>
    <sheetView view="pageBreakPreview" topLeftCell="A4" zoomScale="80" zoomScaleNormal="80" zoomScaleSheetLayoutView="80" workbookViewId="0">
      <selection activeCell="F29" sqref="F29"/>
    </sheetView>
  </sheetViews>
  <sheetFormatPr defaultColWidth="11.7109375" defaultRowHeight="12.75"/>
  <cols>
    <col min="1" max="1" width="10.140625" style="123" customWidth="1"/>
    <col min="2" max="2" width="50.28515625" style="123" customWidth="1"/>
    <col min="3" max="3" width="7.7109375" style="123" customWidth="1"/>
    <col min="4" max="4" width="6.7109375" style="123" customWidth="1"/>
    <col min="5" max="5" width="8.28515625" style="123" customWidth="1"/>
    <col min="6" max="6" width="7.7109375" style="123" customWidth="1"/>
    <col min="7" max="7" width="7.7109375" style="143" customWidth="1"/>
    <col min="8" max="8" width="7.7109375" style="123" customWidth="1"/>
    <col min="9" max="9" width="7.7109375" style="143" customWidth="1"/>
    <col min="10" max="10" width="7.7109375" style="123" customWidth="1"/>
    <col min="11" max="11" width="7.7109375" style="143" customWidth="1"/>
    <col min="12" max="12" width="7.7109375" style="123" customWidth="1"/>
    <col min="13" max="13" width="7.7109375" style="143" customWidth="1"/>
    <col min="14" max="14" width="7.7109375" style="123" customWidth="1"/>
    <col min="15" max="15" width="7.7109375" style="143" customWidth="1"/>
    <col min="16" max="16" width="7.7109375" style="123" customWidth="1"/>
    <col min="17" max="17" width="7.7109375" style="143" customWidth="1"/>
    <col min="18" max="18" width="7.7109375" style="123" customWidth="1"/>
    <col min="19" max="19" width="7.7109375" style="143" customWidth="1"/>
    <col min="20" max="20" width="7.7109375" style="123" customWidth="1"/>
    <col min="21" max="21" width="7.7109375" style="143" customWidth="1"/>
    <col min="22" max="22" width="27" style="131" customWidth="1"/>
    <col min="23" max="24" width="10.42578125" style="123" customWidth="1"/>
    <col min="25" max="16384" width="11.7109375" style="123"/>
  </cols>
  <sheetData>
    <row r="1" spans="1:24" ht="15.75">
      <c r="A1" s="223" t="s">
        <v>62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120"/>
      <c r="X1" s="120"/>
    </row>
    <row r="2" spans="1:24" ht="15.75">
      <c r="A2" s="224" t="s">
        <v>392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120"/>
      <c r="X2" s="120"/>
    </row>
    <row r="3" spans="1:24" ht="15.75">
      <c r="A3" s="224" t="s">
        <v>307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120"/>
      <c r="X3" s="120"/>
    </row>
    <row r="4" spans="1:24">
      <c r="A4" s="225" t="s">
        <v>393</v>
      </c>
      <c r="B4" s="231" t="s">
        <v>66</v>
      </c>
      <c r="C4" s="231" t="s">
        <v>67</v>
      </c>
      <c r="D4" s="231"/>
      <c r="E4" s="231"/>
      <c r="F4" s="232" t="s">
        <v>68</v>
      </c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120"/>
      <c r="X4" s="120"/>
    </row>
    <row r="5" spans="1:24" ht="12.75" customHeight="1">
      <c r="A5" s="226"/>
      <c r="B5" s="231"/>
      <c r="C5" s="233" t="s">
        <v>144</v>
      </c>
      <c r="D5" s="233" t="s">
        <v>69</v>
      </c>
      <c r="E5" s="234" t="s">
        <v>70</v>
      </c>
      <c r="F5" s="235" t="s">
        <v>71</v>
      </c>
      <c r="G5" s="235"/>
      <c r="H5" s="235"/>
      <c r="I5" s="235"/>
      <c r="J5" s="235" t="s">
        <v>72</v>
      </c>
      <c r="K5" s="235"/>
      <c r="L5" s="235"/>
      <c r="M5" s="235"/>
      <c r="N5" s="235" t="s">
        <v>73</v>
      </c>
      <c r="O5" s="235"/>
      <c r="P5" s="235"/>
      <c r="Q5" s="235"/>
      <c r="R5" s="235" t="s">
        <v>74</v>
      </c>
      <c r="S5" s="235"/>
      <c r="T5" s="235"/>
      <c r="U5" s="235"/>
      <c r="V5" s="235" t="s">
        <v>308</v>
      </c>
      <c r="W5" s="120"/>
      <c r="X5" s="120"/>
    </row>
    <row r="6" spans="1:24">
      <c r="A6" s="226"/>
      <c r="B6" s="231"/>
      <c r="C6" s="233"/>
      <c r="D6" s="233"/>
      <c r="E6" s="234"/>
      <c r="F6" s="236" t="s">
        <v>75</v>
      </c>
      <c r="G6" s="236"/>
      <c r="H6" s="236" t="s">
        <v>76</v>
      </c>
      <c r="I6" s="236"/>
      <c r="J6" s="236" t="s">
        <v>77</v>
      </c>
      <c r="K6" s="236"/>
      <c r="L6" s="236" t="s">
        <v>78</v>
      </c>
      <c r="M6" s="236"/>
      <c r="N6" s="236" t="s">
        <v>79</v>
      </c>
      <c r="O6" s="236"/>
      <c r="P6" s="236" t="s">
        <v>80</v>
      </c>
      <c r="Q6" s="236"/>
      <c r="R6" s="236" t="s">
        <v>81</v>
      </c>
      <c r="S6" s="236"/>
      <c r="T6" s="236" t="s">
        <v>82</v>
      </c>
      <c r="U6" s="236"/>
      <c r="V6" s="235"/>
      <c r="W6" s="120"/>
      <c r="X6" s="120"/>
    </row>
    <row r="7" spans="1:24">
      <c r="A7" s="226"/>
      <c r="B7" s="231"/>
      <c r="C7" s="233"/>
      <c r="D7" s="233"/>
      <c r="E7" s="234"/>
      <c r="F7" s="153">
        <v>17</v>
      </c>
      <c r="G7" s="228" t="s">
        <v>83</v>
      </c>
      <c r="H7" s="153">
        <v>16</v>
      </c>
      <c r="I7" s="228" t="s">
        <v>83</v>
      </c>
      <c r="J7" s="153">
        <v>17</v>
      </c>
      <c r="K7" s="228" t="s">
        <v>83</v>
      </c>
      <c r="L7" s="153">
        <v>16</v>
      </c>
      <c r="M7" s="228" t="s">
        <v>83</v>
      </c>
      <c r="N7" s="153">
        <v>17</v>
      </c>
      <c r="O7" s="228" t="s">
        <v>83</v>
      </c>
      <c r="P7" s="153">
        <v>17</v>
      </c>
      <c r="Q7" s="228" t="s">
        <v>83</v>
      </c>
      <c r="R7" s="153">
        <v>17</v>
      </c>
      <c r="S7" s="228" t="s">
        <v>83</v>
      </c>
      <c r="T7" s="153">
        <v>6</v>
      </c>
      <c r="U7" s="228" t="s">
        <v>83</v>
      </c>
      <c r="V7" s="235"/>
      <c r="W7" s="120"/>
      <c r="X7" s="120"/>
    </row>
    <row r="8" spans="1:24">
      <c r="A8" s="226"/>
      <c r="B8" s="231"/>
      <c r="C8" s="233"/>
      <c r="D8" s="233"/>
      <c r="E8" s="234"/>
      <c r="F8" s="154" t="s">
        <v>84</v>
      </c>
      <c r="G8" s="228"/>
      <c r="H8" s="154" t="s">
        <v>84</v>
      </c>
      <c r="I8" s="228"/>
      <c r="J8" s="154" t="s">
        <v>84</v>
      </c>
      <c r="K8" s="228"/>
      <c r="L8" s="154" t="s">
        <v>84</v>
      </c>
      <c r="M8" s="228"/>
      <c r="N8" s="154" t="s">
        <v>84</v>
      </c>
      <c r="O8" s="228"/>
      <c r="P8" s="154" t="s">
        <v>84</v>
      </c>
      <c r="Q8" s="228"/>
      <c r="R8" s="154" t="s">
        <v>84</v>
      </c>
      <c r="S8" s="228"/>
      <c r="T8" s="154" t="s">
        <v>394</v>
      </c>
      <c r="U8" s="228"/>
      <c r="V8" s="235"/>
      <c r="W8" s="120"/>
      <c r="X8" s="120"/>
    </row>
    <row r="9" spans="1:24" ht="27" customHeight="1">
      <c r="A9" s="227"/>
      <c r="B9" s="231"/>
      <c r="C9" s="233"/>
      <c r="D9" s="233"/>
      <c r="E9" s="234"/>
      <c r="F9" s="155" t="s">
        <v>85</v>
      </c>
      <c r="G9" s="228"/>
      <c r="H9" s="155" t="s">
        <v>85</v>
      </c>
      <c r="I9" s="228"/>
      <c r="J9" s="155" t="s">
        <v>85</v>
      </c>
      <c r="K9" s="228"/>
      <c r="L9" s="155" t="s">
        <v>85</v>
      </c>
      <c r="M9" s="228"/>
      <c r="N9" s="155" t="s">
        <v>85</v>
      </c>
      <c r="O9" s="228"/>
      <c r="P9" s="155" t="s">
        <v>85</v>
      </c>
      <c r="Q9" s="228"/>
      <c r="R9" s="155" t="s">
        <v>85</v>
      </c>
      <c r="S9" s="228"/>
      <c r="T9" s="155" t="s">
        <v>85</v>
      </c>
      <c r="U9" s="228"/>
      <c r="V9" s="235"/>
      <c r="W9" s="120"/>
      <c r="X9" s="120"/>
    </row>
    <row r="10" spans="1:24">
      <c r="A10" s="154">
        <v>1</v>
      </c>
      <c r="B10" s="154">
        <v>2</v>
      </c>
      <c r="C10" s="154">
        <v>3</v>
      </c>
      <c r="D10" s="154">
        <v>4</v>
      </c>
      <c r="E10" s="154">
        <v>5</v>
      </c>
      <c r="F10" s="154">
        <v>6</v>
      </c>
      <c r="G10" s="154">
        <v>7</v>
      </c>
      <c r="H10" s="154">
        <v>8</v>
      </c>
      <c r="I10" s="154">
        <v>9</v>
      </c>
      <c r="J10" s="154">
        <v>10</v>
      </c>
      <c r="K10" s="154">
        <v>11</v>
      </c>
      <c r="L10" s="154">
        <v>12</v>
      </c>
      <c r="M10" s="154">
        <v>13</v>
      </c>
      <c r="N10" s="154">
        <v>14</v>
      </c>
      <c r="O10" s="154">
        <v>15</v>
      </c>
      <c r="P10" s="154">
        <v>16</v>
      </c>
      <c r="Q10" s="154">
        <v>17</v>
      </c>
      <c r="R10" s="154">
        <v>18</v>
      </c>
      <c r="S10" s="154">
        <v>19</v>
      </c>
      <c r="T10" s="154">
        <v>20</v>
      </c>
      <c r="U10" s="154">
        <v>21</v>
      </c>
      <c r="V10" s="153">
        <v>22</v>
      </c>
      <c r="W10" s="120"/>
      <c r="X10" s="120"/>
    </row>
    <row r="11" spans="1:24" ht="29.25" customHeight="1">
      <c r="A11" s="156" t="s">
        <v>391</v>
      </c>
      <c r="B11" s="156" t="s">
        <v>146</v>
      </c>
      <c r="C11" s="157" t="s">
        <v>309</v>
      </c>
      <c r="D11" s="157">
        <f>D12+D37</f>
        <v>219</v>
      </c>
      <c r="E11" s="157">
        <f>E12+E37</f>
        <v>7884</v>
      </c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8"/>
      <c r="S11" s="157"/>
      <c r="T11" s="158"/>
      <c r="U11" s="157"/>
      <c r="V11" s="159"/>
      <c r="W11" s="120"/>
      <c r="X11" s="121"/>
    </row>
    <row r="12" spans="1:24" ht="15">
      <c r="A12" s="160" t="s">
        <v>310</v>
      </c>
      <c r="B12" s="160" t="s">
        <v>311</v>
      </c>
      <c r="C12" s="157">
        <v>104</v>
      </c>
      <c r="D12" s="157">
        <f>SUM(D13:D36)+D68</f>
        <v>104</v>
      </c>
      <c r="E12" s="157">
        <f>SUM(E13:E36)+E68</f>
        <v>3744</v>
      </c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8"/>
      <c r="S12" s="157"/>
      <c r="T12" s="158"/>
      <c r="U12" s="157"/>
      <c r="V12" s="159"/>
      <c r="W12" s="120"/>
      <c r="X12" s="121"/>
    </row>
    <row r="13" spans="1:24" ht="15">
      <c r="A13" s="159" t="s">
        <v>148</v>
      </c>
      <c r="B13" s="159" t="s">
        <v>89</v>
      </c>
      <c r="C13" s="158"/>
      <c r="D13" s="158">
        <f>G13+I13+K13+M13+O13+Q13+S13+U13</f>
        <v>10</v>
      </c>
      <c r="E13" s="158">
        <f t="shared" ref="E13:E34" si="0">D13*36</f>
        <v>360</v>
      </c>
      <c r="F13" s="158">
        <v>4</v>
      </c>
      <c r="G13" s="157">
        <v>3</v>
      </c>
      <c r="H13" s="158">
        <v>4</v>
      </c>
      <c r="I13" s="157">
        <v>3</v>
      </c>
      <c r="J13" s="158">
        <v>4</v>
      </c>
      <c r="K13" s="157">
        <v>2</v>
      </c>
      <c r="L13" s="158">
        <v>4</v>
      </c>
      <c r="M13" s="157">
        <v>2</v>
      </c>
      <c r="N13" s="158"/>
      <c r="O13" s="157"/>
      <c r="P13" s="158"/>
      <c r="Q13" s="157"/>
      <c r="R13" s="158"/>
      <c r="S13" s="157"/>
      <c r="T13" s="158"/>
      <c r="U13" s="157"/>
      <c r="V13" s="159" t="s">
        <v>275</v>
      </c>
      <c r="W13" s="120"/>
      <c r="X13" s="120"/>
    </row>
    <row r="14" spans="1:24" ht="15">
      <c r="A14" s="159" t="s">
        <v>149</v>
      </c>
      <c r="B14" s="159" t="s">
        <v>312</v>
      </c>
      <c r="C14" s="158"/>
      <c r="D14" s="158">
        <f t="shared" ref="D14:D75" si="1">G14+I14+K14+M14+O14+Q14+S14+U14</f>
        <v>3</v>
      </c>
      <c r="E14" s="158">
        <f t="shared" si="0"/>
        <v>108</v>
      </c>
      <c r="F14" s="158">
        <v>2</v>
      </c>
      <c r="G14" s="157">
        <v>3</v>
      </c>
      <c r="H14" s="158"/>
      <c r="I14" s="157"/>
      <c r="J14" s="158"/>
      <c r="K14" s="157"/>
      <c r="L14" s="158"/>
      <c r="M14" s="157"/>
      <c r="N14" s="158"/>
      <c r="O14" s="157"/>
      <c r="P14" s="158"/>
      <c r="Q14" s="157"/>
      <c r="R14" s="158"/>
      <c r="S14" s="157"/>
      <c r="T14" s="158"/>
      <c r="U14" s="157"/>
      <c r="V14" s="159" t="s">
        <v>370</v>
      </c>
      <c r="W14" s="120"/>
      <c r="X14" s="120"/>
    </row>
    <row r="15" spans="1:24" ht="15">
      <c r="A15" s="159" t="s">
        <v>150</v>
      </c>
      <c r="B15" s="159" t="s">
        <v>91</v>
      </c>
      <c r="C15" s="158"/>
      <c r="D15" s="158">
        <f t="shared" si="1"/>
        <v>3</v>
      </c>
      <c r="E15" s="158">
        <f t="shared" si="0"/>
        <v>108</v>
      </c>
      <c r="F15" s="158"/>
      <c r="G15" s="157"/>
      <c r="H15" s="158">
        <v>2</v>
      </c>
      <c r="I15" s="157">
        <v>3</v>
      </c>
      <c r="J15" s="158"/>
      <c r="K15" s="157"/>
      <c r="L15" s="158"/>
      <c r="M15" s="157"/>
      <c r="N15" s="158"/>
      <c r="O15" s="157"/>
      <c r="P15" s="158"/>
      <c r="Q15" s="157"/>
      <c r="R15" s="158"/>
      <c r="S15" s="157"/>
      <c r="T15" s="158"/>
      <c r="U15" s="157"/>
      <c r="V15" s="159" t="s">
        <v>371</v>
      </c>
      <c r="W15" s="120"/>
      <c r="X15" s="120"/>
    </row>
    <row r="16" spans="1:24" ht="15">
      <c r="A16" s="159" t="s">
        <v>151</v>
      </c>
      <c r="B16" s="159" t="s">
        <v>92</v>
      </c>
      <c r="C16" s="158"/>
      <c r="D16" s="158">
        <f t="shared" si="1"/>
        <v>3</v>
      </c>
      <c r="E16" s="158">
        <f t="shared" si="0"/>
        <v>108</v>
      </c>
      <c r="F16" s="158">
        <v>2</v>
      </c>
      <c r="G16" s="157">
        <v>3</v>
      </c>
      <c r="H16" s="158"/>
      <c r="I16" s="157"/>
      <c r="J16" s="158"/>
      <c r="K16" s="157"/>
      <c r="L16" s="158"/>
      <c r="M16" s="157"/>
      <c r="N16" s="158"/>
      <c r="O16" s="157"/>
      <c r="P16" s="158"/>
      <c r="Q16" s="157"/>
      <c r="R16" s="158"/>
      <c r="S16" s="157"/>
      <c r="T16" s="158"/>
      <c r="U16" s="157"/>
      <c r="V16" s="159" t="s">
        <v>372</v>
      </c>
      <c r="W16" s="120"/>
      <c r="X16" s="120"/>
    </row>
    <row r="17" spans="1:24" ht="15">
      <c r="A17" s="159" t="s">
        <v>162</v>
      </c>
      <c r="B17" s="161" t="s">
        <v>313</v>
      </c>
      <c r="C17" s="158"/>
      <c r="D17" s="158">
        <f t="shared" si="1"/>
        <v>8</v>
      </c>
      <c r="E17" s="158">
        <f t="shared" si="0"/>
        <v>288</v>
      </c>
      <c r="F17" s="158">
        <v>3</v>
      </c>
      <c r="G17" s="157">
        <v>4</v>
      </c>
      <c r="H17" s="158">
        <v>3</v>
      </c>
      <c r="I17" s="157">
        <v>4</v>
      </c>
      <c r="J17" s="158"/>
      <c r="K17" s="157"/>
      <c r="L17" s="158"/>
      <c r="M17" s="157"/>
      <c r="N17" s="158"/>
      <c r="O17" s="157"/>
      <c r="P17" s="158"/>
      <c r="Q17" s="157"/>
      <c r="R17" s="158"/>
      <c r="S17" s="157"/>
      <c r="T17" s="158"/>
      <c r="U17" s="157"/>
      <c r="V17" s="159" t="s">
        <v>373</v>
      </c>
      <c r="W17" s="120"/>
      <c r="X17" s="120"/>
    </row>
    <row r="18" spans="1:24" ht="15">
      <c r="A18" s="159" t="s">
        <v>163</v>
      </c>
      <c r="B18" s="161" t="s">
        <v>102</v>
      </c>
      <c r="C18" s="158"/>
      <c r="D18" s="158">
        <f t="shared" si="1"/>
        <v>4</v>
      </c>
      <c r="E18" s="158">
        <f t="shared" si="0"/>
        <v>144</v>
      </c>
      <c r="F18" s="158">
        <v>2</v>
      </c>
      <c r="G18" s="157">
        <v>4</v>
      </c>
      <c r="H18" s="158"/>
      <c r="I18" s="157"/>
      <c r="J18" s="158"/>
      <c r="K18" s="157"/>
      <c r="L18" s="158"/>
      <c r="M18" s="157"/>
      <c r="N18" s="158"/>
      <c r="O18" s="157"/>
      <c r="P18" s="158"/>
      <c r="Q18" s="157"/>
      <c r="R18" s="158"/>
      <c r="S18" s="157"/>
      <c r="T18" s="158"/>
      <c r="U18" s="157"/>
      <c r="V18" s="159"/>
      <c r="W18" s="120"/>
      <c r="X18" s="120"/>
    </row>
    <row r="19" spans="1:24" ht="15">
      <c r="A19" s="159" t="s">
        <v>164</v>
      </c>
      <c r="B19" s="161" t="s">
        <v>314</v>
      </c>
      <c r="C19" s="158"/>
      <c r="D19" s="158">
        <f t="shared" si="1"/>
        <v>3</v>
      </c>
      <c r="E19" s="158">
        <f t="shared" si="0"/>
        <v>108</v>
      </c>
      <c r="F19" s="158"/>
      <c r="G19" s="157"/>
      <c r="H19" s="158">
        <v>2</v>
      </c>
      <c r="I19" s="157">
        <v>3</v>
      </c>
      <c r="J19" s="158"/>
      <c r="K19" s="157"/>
      <c r="L19" s="158"/>
      <c r="M19" s="157"/>
      <c r="N19" s="158"/>
      <c r="O19" s="157"/>
      <c r="P19" s="158"/>
      <c r="Q19" s="157"/>
      <c r="R19" s="158"/>
      <c r="S19" s="157"/>
      <c r="T19" s="158"/>
      <c r="U19" s="157"/>
      <c r="V19" s="159" t="s">
        <v>315</v>
      </c>
      <c r="W19" s="120"/>
      <c r="X19" s="120"/>
    </row>
    <row r="20" spans="1:24" ht="15">
      <c r="A20" s="159" t="s">
        <v>165</v>
      </c>
      <c r="B20" s="161" t="s">
        <v>316</v>
      </c>
      <c r="C20" s="158"/>
      <c r="D20" s="158">
        <f t="shared" si="1"/>
        <v>6</v>
      </c>
      <c r="E20" s="158">
        <f t="shared" si="0"/>
        <v>216</v>
      </c>
      <c r="F20" s="158"/>
      <c r="G20" s="157"/>
      <c r="H20" s="158"/>
      <c r="I20" s="157"/>
      <c r="J20" s="158">
        <v>4</v>
      </c>
      <c r="K20" s="157">
        <v>6</v>
      </c>
      <c r="L20" s="158"/>
      <c r="M20" s="157"/>
      <c r="N20" s="158"/>
      <c r="O20" s="157"/>
      <c r="P20" s="158"/>
      <c r="Q20" s="157"/>
      <c r="R20" s="158"/>
      <c r="S20" s="157"/>
      <c r="T20" s="158"/>
      <c r="U20" s="157"/>
      <c r="V20" s="159" t="s">
        <v>317</v>
      </c>
      <c r="W20" s="120"/>
      <c r="X20" s="120"/>
    </row>
    <row r="21" spans="1:24" ht="15">
      <c r="A21" s="159" t="s">
        <v>166</v>
      </c>
      <c r="B21" s="159" t="s">
        <v>318</v>
      </c>
      <c r="C21" s="158"/>
      <c r="D21" s="158">
        <f t="shared" si="1"/>
        <v>3</v>
      </c>
      <c r="E21" s="158">
        <f t="shared" si="0"/>
        <v>108</v>
      </c>
      <c r="F21" s="158"/>
      <c r="G21" s="157"/>
      <c r="H21" s="158"/>
      <c r="I21" s="157"/>
      <c r="J21" s="158"/>
      <c r="K21" s="157"/>
      <c r="L21" s="158">
        <v>3</v>
      </c>
      <c r="M21" s="157">
        <v>3</v>
      </c>
      <c r="N21" s="158"/>
      <c r="O21" s="157"/>
      <c r="P21" s="158"/>
      <c r="Q21" s="157"/>
      <c r="R21" s="158"/>
      <c r="S21" s="157"/>
      <c r="T21" s="157"/>
      <c r="U21" s="157"/>
      <c r="V21" s="159" t="s">
        <v>375</v>
      </c>
      <c r="W21" s="120"/>
      <c r="X21" s="120"/>
    </row>
    <row r="22" spans="1:24" ht="30" customHeight="1">
      <c r="A22" s="159" t="s">
        <v>167</v>
      </c>
      <c r="B22" s="159" t="s">
        <v>319</v>
      </c>
      <c r="C22" s="158"/>
      <c r="D22" s="158">
        <f t="shared" si="1"/>
        <v>2</v>
      </c>
      <c r="E22" s="158">
        <f t="shared" si="0"/>
        <v>72</v>
      </c>
      <c r="F22" s="158"/>
      <c r="G22" s="157"/>
      <c r="H22" s="158">
        <v>1</v>
      </c>
      <c r="I22" s="157">
        <v>2</v>
      </c>
      <c r="J22" s="158"/>
      <c r="K22" s="157"/>
      <c r="L22" s="158"/>
      <c r="M22" s="157"/>
      <c r="N22" s="158"/>
      <c r="O22" s="157"/>
      <c r="P22" s="158"/>
      <c r="Q22" s="157"/>
      <c r="R22" s="158"/>
      <c r="S22" s="157"/>
      <c r="T22" s="158"/>
      <c r="U22" s="157"/>
      <c r="V22" s="159" t="s">
        <v>374</v>
      </c>
      <c r="W22" s="120"/>
      <c r="X22" s="120"/>
    </row>
    <row r="23" spans="1:24" ht="29.25" customHeight="1">
      <c r="A23" s="159" t="s">
        <v>168</v>
      </c>
      <c r="B23" s="159" t="s">
        <v>320</v>
      </c>
      <c r="C23" s="158"/>
      <c r="D23" s="158">
        <f t="shared" si="1"/>
        <v>10</v>
      </c>
      <c r="E23" s="158">
        <f t="shared" si="0"/>
        <v>360</v>
      </c>
      <c r="F23" s="158"/>
      <c r="G23" s="157"/>
      <c r="H23" s="158"/>
      <c r="I23" s="157"/>
      <c r="J23" s="158">
        <v>3</v>
      </c>
      <c r="K23" s="157">
        <v>5</v>
      </c>
      <c r="L23" s="158">
        <v>4</v>
      </c>
      <c r="M23" s="157">
        <v>5</v>
      </c>
      <c r="N23" s="158"/>
      <c r="O23" s="157"/>
      <c r="P23" s="158"/>
      <c r="Q23" s="157"/>
      <c r="R23" s="158"/>
      <c r="S23" s="157"/>
      <c r="T23" s="158"/>
      <c r="U23" s="157"/>
      <c r="V23" s="159" t="s">
        <v>376</v>
      </c>
      <c r="W23" s="120"/>
      <c r="X23" s="120"/>
    </row>
    <row r="24" spans="1:24" ht="30">
      <c r="A24" s="159" t="s">
        <v>169</v>
      </c>
      <c r="B24" s="159" t="s">
        <v>242</v>
      </c>
      <c r="C24" s="158"/>
      <c r="D24" s="158">
        <f t="shared" si="1"/>
        <v>3</v>
      </c>
      <c r="E24" s="158">
        <f t="shared" si="0"/>
        <v>108</v>
      </c>
      <c r="F24" s="158"/>
      <c r="G24" s="157"/>
      <c r="H24" s="158">
        <v>2</v>
      </c>
      <c r="I24" s="157">
        <v>3</v>
      </c>
      <c r="J24" s="158"/>
      <c r="K24" s="157"/>
      <c r="L24" s="158"/>
      <c r="M24" s="157"/>
      <c r="N24" s="158"/>
      <c r="O24" s="157"/>
      <c r="P24" s="158"/>
      <c r="Q24" s="157"/>
      <c r="R24" s="158"/>
      <c r="S24" s="157"/>
      <c r="T24" s="158"/>
      <c r="U24" s="157"/>
      <c r="V24" s="159" t="s">
        <v>376</v>
      </c>
      <c r="W24" s="120"/>
      <c r="X24" s="120"/>
    </row>
    <row r="25" spans="1:24" ht="15">
      <c r="A25" s="159" t="s">
        <v>170</v>
      </c>
      <c r="B25" s="159" t="s">
        <v>321</v>
      </c>
      <c r="C25" s="158"/>
      <c r="D25" s="158">
        <f t="shared" si="1"/>
        <v>3</v>
      </c>
      <c r="E25" s="158">
        <f t="shared" si="0"/>
        <v>108</v>
      </c>
      <c r="F25" s="158"/>
      <c r="G25" s="157"/>
      <c r="H25" s="158"/>
      <c r="I25" s="157"/>
      <c r="J25" s="158">
        <v>2</v>
      </c>
      <c r="K25" s="157">
        <v>3</v>
      </c>
      <c r="L25" s="158"/>
      <c r="M25" s="157"/>
      <c r="N25" s="158"/>
      <c r="O25" s="157"/>
      <c r="P25" s="158"/>
      <c r="Q25" s="157"/>
      <c r="R25" s="158"/>
      <c r="S25" s="157"/>
      <c r="T25" s="158"/>
      <c r="U25" s="157"/>
      <c r="V25" s="159"/>
      <c r="W25" s="120"/>
      <c r="X25" s="120"/>
    </row>
    <row r="26" spans="1:24" ht="15">
      <c r="A26" s="159" t="s">
        <v>171</v>
      </c>
      <c r="B26" s="159" t="s">
        <v>118</v>
      </c>
      <c r="C26" s="158"/>
      <c r="D26" s="158">
        <v>6</v>
      </c>
      <c r="E26" s="158">
        <f t="shared" si="0"/>
        <v>216</v>
      </c>
      <c r="F26" s="158"/>
      <c r="G26" s="157"/>
      <c r="H26" s="158"/>
      <c r="I26" s="157"/>
      <c r="J26" s="158">
        <v>3</v>
      </c>
      <c r="K26" s="157">
        <v>6</v>
      </c>
      <c r="L26" s="158"/>
      <c r="M26" s="157"/>
      <c r="N26" s="158"/>
      <c r="O26" s="157"/>
      <c r="P26" s="158"/>
      <c r="Q26" s="157"/>
      <c r="R26" s="158"/>
      <c r="S26" s="157"/>
      <c r="T26" s="158"/>
      <c r="U26" s="157"/>
      <c r="V26" s="159" t="s">
        <v>322</v>
      </c>
      <c r="W26" s="120"/>
      <c r="X26" s="120"/>
    </row>
    <row r="27" spans="1:24" ht="15">
      <c r="A27" s="159" t="s">
        <v>172</v>
      </c>
      <c r="B27" s="159" t="s">
        <v>323</v>
      </c>
      <c r="C27" s="158"/>
      <c r="D27" s="158">
        <f t="shared" si="1"/>
        <v>5</v>
      </c>
      <c r="E27" s="158">
        <f t="shared" si="0"/>
        <v>180</v>
      </c>
      <c r="F27" s="158"/>
      <c r="G27" s="157"/>
      <c r="H27" s="158"/>
      <c r="I27" s="157"/>
      <c r="J27" s="158"/>
      <c r="K27" s="157"/>
      <c r="L27" s="158">
        <v>4</v>
      </c>
      <c r="M27" s="157">
        <v>5</v>
      </c>
      <c r="N27" s="158"/>
      <c r="O27" s="157"/>
      <c r="P27" s="158"/>
      <c r="Q27" s="157"/>
      <c r="R27" s="158"/>
      <c r="S27" s="157"/>
      <c r="T27" s="158"/>
      <c r="U27" s="157"/>
      <c r="V27" s="159" t="s">
        <v>324</v>
      </c>
      <c r="W27" s="125"/>
      <c r="X27" s="125"/>
    </row>
    <row r="28" spans="1:24" ht="15">
      <c r="A28" s="159" t="s">
        <v>173</v>
      </c>
      <c r="B28" s="159" t="s">
        <v>325</v>
      </c>
      <c r="C28" s="158"/>
      <c r="D28" s="158">
        <f t="shared" si="1"/>
        <v>3</v>
      </c>
      <c r="E28" s="158">
        <f t="shared" si="0"/>
        <v>108</v>
      </c>
      <c r="F28" s="158"/>
      <c r="G28" s="157"/>
      <c r="H28" s="158"/>
      <c r="I28" s="157"/>
      <c r="J28" s="158"/>
      <c r="K28" s="157"/>
      <c r="L28" s="158"/>
      <c r="M28" s="157"/>
      <c r="N28" s="158">
        <v>3</v>
      </c>
      <c r="O28" s="157">
        <v>3</v>
      </c>
      <c r="P28" s="158"/>
      <c r="Q28" s="157"/>
      <c r="R28" s="158"/>
      <c r="S28" s="157"/>
      <c r="T28" s="158"/>
      <c r="U28" s="157"/>
      <c r="V28" s="159" t="s">
        <v>377</v>
      </c>
      <c r="W28" s="120"/>
      <c r="X28" s="120"/>
    </row>
    <row r="29" spans="1:24" ht="45">
      <c r="A29" s="159" t="s">
        <v>174</v>
      </c>
      <c r="B29" s="159" t="s">
        <v>326</v>
      </c>
      <c r="C29" s="158"/>
      <c r="D29" s="158">
        <v>3</v>
      </c>
      <c r="E29" s="158">
        <f t="shared" si="0"/>
        <v>108</v>
      </c>
      <c r="F29" s="158"/>
      <c r="G29" s="157"/>
      <c r="H29" s="158"/>
      <c r="I29" s="157"/>
      <c r="J29" s="158"/>
      <c r="K29" s="157"/>
      <c r="L29" s="158"/>
      <c r="M29" s="157"/>
      <c r="N29" s="158">
        <v>3</v>
      </c>
      <c r="O29" s="157">
        <v>3</v>
      </c>
      <c r="P29" s="158"/>
      <c r="Q29" s="157"/>
      <c r="R29" s="158"/>
      <c r="S29" s="157"/>
      <c r="T29" s="158"/>
      <c r="U29" s="157"/>
      <c r="V29" s="159" t="s">
        <v>327</v>
      </c>
      <c r="W29" s="120"/>
      <c r="X29" s="120"/>
    </row>
    <row r="30" spans="1:24" ht="30">
      <c r="A30" s="159" t="s">
        <v>177</v>
      </c>
      <c r="B30" s="159" t="s">
        <v>328</v>
      </c>
      <c r="C30" s="158"/>
      <c r="D30" s="158">
        <f t="shared" si="1"/>
        <v>4</v>
      </c>
      <c r="E30" s="158">
        <f t="shared" si="0"/>
        <v>144</v>
      </c>
      <c r="F30" s="158"/>
      <c r="G30" s="157"/>
      <c r="H30" s="158"/>
      <c r="I30" s="157"/>
      <c r="J30" s="158"/>
      <c r="K30" s="157"/>
      <c r="L30" s="158"/>
      <c r="M30" s="157"/>
      <c r="N30" s="158"/>
      <c r="O30" s="157"/>
      <c r="P30" s="158">
        <v>4</v>
      </c>
      <c r="Q30" s="157">
        <v>4</v>
      </c>
      <c r="R30" s="158"/>
      <c r="S30" s="157"/>
      <c r="T30" s="158"/>
      <c r="U30" s="157"/>
      <c r="V30" s="159" t="s">
        <v>378</v>
      </c>
      <c r="W30" s="120"/>
      <c r="X30" s="120"/>
    </row>
    <row r="31" spans="1:24" ht="15">
      <c r="A31" s="159" t="s">
        <v>179</v>
      </c>
      <c r="B31" s="159" t="s">
        <v>329</v>
      </c>
      <c r="C31" s="158"/>
      <c r="D31" s="158">
        <f t="shared" si="1"/>
        <v>3</v>
      </c>
      <c r="E31" s="158">
        <f t="shared" si="0"/>
        <v>108</v>
      </c>
      <c r="F31" s="158"/>
      <c r="G31" s="157"/>
      <c r="H31" s="158"/>
      <c r="I31" s="157"/>
      <c r="J31" s="158"/>
      <c r="K31" s="157"/>
      <c r="L31" s="158">
        <v>2</v>
      </c>
      <c r="M31" s="157">
        <v>3</v>
      </c>
      <c r="N31" s="158"/>
      <c r="O31" s="157"/>
      <c r="P31" s="158"/>
      <c r="Q31" s="157"/>
      <c r="R31" s="158"/>
      <c r="S31" s="157"/>
      <c r="T31" s="158"/>
      <c r="U31" s="157"/>
      <c r="V31" s="159"/>
      <c r="W31" s="120"/>
      <c r="X31" s="120"/>
    </row>
    <row r="32" spans="1:24" ht="15">
      <c r="A32" s="159" t="s">
        <v>180</v>
      </c>
      <c r="B32" s="159" t="s">
        <v>330</v>
      </c>
      <c r="C32" s="158"/>
      <c r="D32" s="158">
        <f t="shared" si="1"/>
        <v>3</v>
      </c>
      <c r="E32" s="158">
        <f t="shared" si="0"/>
        <v>108</v>
      </c>
      <c r="F32" s="158"/>
      <c r="G32" s="157"/>
      <c r="H32" s="158"/>
      <c r="I32" s="157"/>
      <c r="J32" s="158"/>
      <c r="K32" s="157"/>
      <c r="L32" s="158"/>
      <c r="M32" s="157"/>
      <c r="N32" s="158"/>
      <c r="O32" s="157"/>
      <c r="P32" s="158">
        <v>2</v>
      </c>
      <c r="Q32" s="157">
        <v>3</v>
      </c>
      <c r="R32" s="158"/>
      <c r="S32" s="157"/>
      <c r="T32" s="158"/>
      <c r="U32" s="157"/>
      <c r="V32" s="159"/>
      <c r="W32" s="120"/>
      <c r="X32" s="120"/>
    </row>
    <row r="33" spans="1:24" ht="15">
      <c r="A33" s="159" t="s">
        <v>181</v>
      </c>
      <c r="B33" s="159" t="s">
        <v>110</v>
      </c>
      <c r="C33" s="158"/>
      <c r="D33" s="158">
        <f t="shared" si="1"/>
        <v>3</v>
      </c>
      <c r="E33" s="158">
        <f t="shared" si="0"/>
        <v>108</v>
      </c>
      <c r="F33" s="158">
        <v>1</v>
      </c>
      <c r="G33" s="157">
        <v>3</v>
      </c>
      <c r="H33" s="158"/>
      <c r="I33" s="157"/>
      <c r="J33" s="158"/>
      <c r="K33" s="157"/>
      <c r="L33" s="158"/>
      <c r="M33" s="157"/>
      <c r="N33" s="158"/>
      <c r="O33" s="157"/>
      <c r="P33" s="158"/>
      <c r="Q33" s="157"/>
      <c r="R33" s="158"/>
      <c r="S33" s="157"/>
      <c r="T33" s="158"/>
      <c r="U33" s="157"/>
      <c r="V33" s="159" t="s">
        <v>331</v>
      </c>
      <c r="W33" s="120"/>
      <c r="X33" s="120"/>
    </row>
    <row r="34" spans="1:24" ht="15">
      <c r="A34" s="159" t="s">
        <v>182</v>
      </c>
      <c r="B34" s="159" t="s">
        <v>121</v>
      </c>
      <c r="C34" s="158"/>
      <c r="D34" s="158">
        <f t="shared" si="1"/>
        <v>2</v>
      </c>
      <c r="E34" s="158">
        <f t="shared" si="0"/>
        <v>72</v>
      </c>
      <c r="F34" s="158">
        <v>1</v>
      </c>
      <c r="G34" s="157">
        <v>2</v>
      </c>
      <c r="H34" s="158"/>
      <c r="I34" s="157"/>
      <c r="J34" s="158"/>
      <c r="K34" s="157"/>
      <c r="L34" s="158"/>
      <c r="M34" s="157"/>
      <c r="N34" s="158"/>
      <c r="O34" s="157"/>
      <c r="P34" s="158"/>
      <c r="Q34" s="157"/>
      <c r="R34" s="158"/>
      <c r="S34" s="157"/>
      <c r="T34" s="158"/>
      <c r="U34" s="157"/>
      <c r="V34" s="159" t="s">
        <v>379</v>
      </c>
      <c r="W34" s="120"/>
      <c r="X34" s="120"/>
    </row>
    <row r="35" spans="1:24" ht="15">
      <c r="A35" s="159" t="s">
        <v>183</v>
      </c>
      <c r="B35" s="159" t="s">
        <v>127</v>
      </c>
      <c r="C35" s="158"/>
      <c r="D35" s="158">
        <f t="shared" si="1"/>
        <v>3</v>
      </c>
      <c r="E35" s="158">
        <f>D35*36</f>
        <v>108</v>
      </c>
      <c r="F35" s="158"/>
      <c r="G35" s="157"/>
      <c r="H35" s="158"/>
      <c r="I35" s="157"/>
      <c r="J35" s="158">
        <v>2</v>
      </c>
      <c r="K35" s="157">
        <v>3</v>
      </c>
      <c r="L35" s="158"/>
      <c r="M35" s="157"/>
      <c r="N35" s="158"/>
      <c r="O35" s="157"/>
      <c r="P35" s="158"/>
      <c r="Q35" s="157"/>
      <c r="R35" s="158"/>
      <c r="S35" s="157"/>
      <c r="T35" s="158"/>
      <c r="U35" s="157"/>
      <c r="V35" s="159"/>
      <c r="W35" s="120"/>
      <c r="X35" s="120"/>
    </row>
    <row r="36" spans="1:24" ht="15" customHeight="1">
      <c r="B36" s="160" t="s">
        <v>97</v>
      </c>
      <c r="C36" s="157"/>
      <c r="D36" s="157">
        <f t="shared" si="1"/>
        <v>6</v>
      </c>
      <c r="E36" s="157">
        <f>D36*36</f>
        <v>216</v>
      </c>
      <c r="F36" s="158"/>
      <c r="G36" s="157"/>
      <c r="H36" s="158"/>
      <c r="I36" s="157"/>
      <c r="J36" s="158"/>
      <c r="K36" s="157"/>
      <c r="L36" s="158"/>
      <c r="M36" s="157">
        <v>2</v>
      </c>
      <c r="N36" s="158"/>
      <c r="O36" s="157">
        <v>2</v>
      </c>
      <c r="P36" s="158"/>
      <c r="Q36" s="157">
        <v>2</v>
      </c>
      <c r="R36" s="158"/>
      <c r="S36" s="157"/>
      <c r="T36" s="158"/>
      <c r="U36" s="157"/>
      <c r="V36" s="159"/>
      <c r="W36" s="120"/>
      <c r="X36" s="120"/>
    </row>
    <row r="37" spans="1:24" ht="28.5">
      <c r="A37" s="162" t="s">
        <v>332</v>
      </c>
      <c r="B37" s="160" t="s">
        <v>93</v>
      </c>
      <c r="C37" s="157" t="s">
        <v>333</v>
      </c>
      <c r="D37" s="157">
        <f>SUM(D38:D53)+D67</f>
        <v>115</v>
      </c>
      <c r="E37" s="157">
        <f>SUM(E38:E53)+E67</f>
        <v>4140</v>
      </c>
      <c r="F37" s="158"/>
      <c r="G37" s="157"/>
      <c r="H37" s="158"/>
      <c r="I37" s="157"/>
      <c r="J37" s="158"/>
      <c r="K37" s="157"/>
      <c r="L37" s="158"/>
      <c r="M37" s="157"/>
      <c r="N37" s="158"/>
      <c r="O37" s="157"/>
      <c r="P37" s="158"/>
      <c r="Q37" s="157"/>
      <c r="R37" s="158"/>
      <c r="S37" s="157"/>
      <c r="T37" s="158"/>
      <c r="U37" s="157"/>
      <c r="V37" s="159"/>
      <c r="W37" s="120"/>
      <c r="X37" s="120"/>
    </row>
    <row r="38" spans="1:24" ht="15">
      <c r="A38" s="161" t="s">
        <v>186</v>
      </c>
      <c r="B38" s="159" t="s">
        <v>95</v>
      </c>
      <c r="C38" s="158"/>
      <c r="D38" s="158">
        <f t="shared" si="1"/>
        <v>2</v>
      </c>
      <c r="E38" s="158">
        <f>D38*36</f>
        <v>72</v>
      </c>
      <c r="F38" s="158">
        <v>1</v>
      </c>
      <c r="G38" s="157">
        <v>2</v>
      </c>
      <c r="H38" s="158"/>
      <c r="I38" s="157"/>
      <c r="J38" s="158"/>
      <c r="K38" s="157"/>
      <c r="L38" s="158"/>
      <c r="M38" s="157"/>
      <c r="N38" s="158"/>
      <c r="O38" s="157"/>
      <c r="P38" s="158"/>
      <c r="Q38" s="157"/>
      <c r="R38" s="158"/>
      <c r="S38" s="157"/>
      <c r="T38" s="158"/>
      <c r="U38" s="157"/>
      <c r="V38" s="159" t="s">
        <v>371</v>
      </c>
      <c r="W38" s="120"/>
      <c r="X38" s="120"/>
    </row>
    <row r="39" spans="1:24" ht="15">
      <c r="A39" s="161" t="s">
        <v>187</v>
      </c>
      <c r="B39" s="159" t="s">
        <v>230</v>
      </c>
      <c r="C39" s="158"/>
      <c r="D39" s="158">
        <f t="shared" si="1"/>
        <v>6</v>
      </c>
      <c r="E39" s="158">
        <f>D39*36</f>
        <v>216</v>
      </c>
      <c r="F39" s="158">
        <v>3</v>
      </c>
      <c r="G39" s="157">
        <v>3</v>
      </c>
      <c r="H39" s="158">
        <v>3</v>
      </c>
      <c r="I39" s="157">
        <v>3</v>
      </c>
      <c r="J39" s="158"/>
      <c r="K39" s="157"/>
      <c r="L39" s="158"/>
      <c r="M39" s="157"/>
      <c r="N39" s="158"/>
      <c r="O39" s="157"/>
      <c r="P39" s="158"/>
      <c r="Q39" s="157"/>
      <c r="R39" s="158"/>
      <c r="S39" s="157"/>
      <c r="T39" s="158"/>
      <c r="U39" s="157"/>
      <c r="V39" s="159"/>
      <c r="W39" s="120"/>
      <c r="X39" s="120"/>
    </row>
    <row r="40" spans="1:24" ht="15">
      <c r="A40" s="161" t="s">
        <v>188</v>
      </c>
      <c r="B40" s="161" t="s">
        <v>334</v>
      </c>
      <c r="C40" s="158"/>
      <c r="D40" s="158">
        <f t="shared" si="1"/>
        <v>10</v>
      </c>
      <c r="E40" s="158">
        <f>D40*36</f>
        <v>360</v>
      </c>
      <c r="F40" s="158">
        <v>3</v>
      </c>
      <c r="G40" s="157">
        <v>3</v>
      </c>
      <c r="H40" s="158">
        <v>4</v>
      </c>
      <c r="I40" s="157">
        <v>3</v>
      </c>
      <c r="J40" s="158">
        <v>2</v>
      </c>
      <c r="K40" s="157">
        <v>2</v>
      </c>
      <c r="L40" s="158">
        <v>2</v>
      </c>
      <c r="M40" s="157">
        <v>2</v>
      </c>
      <c r="N40" s="158"/>
      <c r="O40" s="157"/>
      <c r="P40" s="158"/>
      <c r="Q40" s="157"/>
      <c r="R40" s="158"/>
      <c r="S40" s="157"/>
      <c r="T40" s="158"/>
      <c r="U40" s="157"/>
      <c r="V40" s="159" t="s">
        <v>371</v>
      </c>
      <c r="W40" s="120"/>
      <c r="X40" s="120"/>
    </row>
    <row r="41" spans="1:24" ht="15">
      <c r="A41" s="161" t="s">
        <v>189</v>
      </c>
      <c r="B41" s="159" t="s">
        <v>335</v>
      </c>
      <c r="C41" s="158"/>
      <c r="D41" s="158">
        <v>4</v>
      </c>
      <c r="E41" s="158">
        <f>D41*36</f>
        <v>144</v>
      </c>
      <c r="F41" s="158"/>
      <c r="G41" s="157"/>
      <c r="H41" s="158"/>
      <c r="I41" s="157"/>
      <c r="J41" s="158"/>
      <c r="K41" s="157"/>
      <c r="L41" s="158"/>
      <c r="M41" s="157"/>
      <c r="N41" s="158">
        <v>2</v>
      </c>
      <c r="O41" s="157">
        <v>4</v>
      </c>
      <c r="P41" s="158"/>
      <c r="Q41" s="157"/>
      <c r="R41" s="158"/>
      <c r="S41" s="157"/>
      <c r="T41" s="158"/>
      <c r="U41" s="157"/>
      <c r="V41" s="159" t="s">
        <v>380</v>
      </c>
      <c r="W41" s="120"/>
      <c r="X41" s="120"/>
    </row>
    <row r="42" spans="1:24" ht="15">
      <c r="A42" s="161" t="s">
        <v>190</v>
      </c>
      <c r="B42" s="159" t="s">
        <v>336</v>
      </c>
      <c r="C42" s="158"/>
      <c r="D42" s="158">
        <f t="shared" si="1"/>
        <v>5</v>
      </c>
      <c r="E42" s="158">
        <f t="shared" ref="E42:E75" si="2">D42*36</f>
        <v>180</v>
      </c>
      <c r="F42" s="158"/>
      <c r="G42" s="157"/>
      <c r="H42" s="158"/>
      <c r="I42" s="157"/>
      <c r="J42" s="158"/>
      <c r="K42" s="157"/>
      <c r="L42" s="158"/>
      <c r="M42" s="157"/>
      <c r="N42" s="158"/>
      <c r="O42" s="157"/>
      <c r="P42" s="158"/>
      <c r="Q42" s="157"/>
      <c r="R42" s="158">
        <v>3</v>
      </c>
      <c r="S42" s="157">
        <v>5</v>
      </c>
      <c r="T42" s="158"/>
      <c r="U42" s="157"/>
      <c r="V42" s="159" t="s">
        <v>380</v>
      </c>
      <c r="W42" s="120"/>
      <c r="X42" s="120"/>
    </row>
    <row r="43" spans="1:24" ht="15">
      <c r="A43" s="161" t="s">
        <v>191</v>
      </c>
      <c r="B43" s="159" t="s">
        <v>337</v>
      </c>
      <c r="C43" s="158"/>
      <c r="D43" s="158">
        <f t="shared" si="1"/>
        <v>4</v>
      </c>
      <c r="E43" s="158">
        <f t="shared" si="2"/>
        <v>144</v>
      </c>
      <c r="F43" s="158"/>
      <c r="G43" s="157"/>
      <c r="H43" s="158"/>
      <c r="I43" s="157"/>
      <c r="J43" s="158"/>
      <c r="K43" s="157"/>
      <c r="L43" s="158"/>
      <c r="M43" s="157"/>
      <c r="N43" s="158">
        <v>3</v>
      </c>
      <c r="O43" s="157">
        <v>4</v>
      </c>
      <c r="P43" s="158"/>
      <c r="Q43" s="157"/>
      <c r="R43" s="158"/>
      <c r="S43" s="157"/>
      <c r="T43" s="158"/>
      <c r="U43" s="157"/>
      <c r="V43" s="159" t="s">
        <v>338</v>
      </c>
      <c r="W43" s="120"/>
      <c r="X43" s="120"/>
    </row>
    <row r="44" spans="1:24" ht="15">
      <c r="A44" s="161" t="s">
        <v>192</v>
      </c>
      <c r="B44" s="159" t="s">
        <v>339</v>
      </c>
      <c r="C44" s="158"/>
      <c r="D44" s="158">
        <f t="shared" si="1"/>
        <v>4</v>
      </c>
      <c r="E44" s="158">
        <f t="shared" si="2"/>
        <v>144</v>
      </c>
      <c r="F44" s="158"/>
      <c r="G44" s="157"/>
      <c r="H44" s="158"/>
      <c r="I44" s="157"/>
      <c r="J44" s="158"/>
      <c r="K44" s="157"/>
      <c r="L44" s="158"/>
      <c r="M44" s="157"/>
      <c r="N44" s="158"/>
      <c r="O44" s="157"/>
      <c r="P44" s="158"/>
      <c r="Q44" s="157"/>
      <c r="R44" s="158">
        <v>3</v>
      </c>
      <c r="S44" s="157">
        <v>4</v>
      </c>
      <c r="T44" s="158"/>
      <c r="U44" s="157"/>
      <c r="V44" s="159" t="s">
        <v>322</v>
      </c>
      <c r="W44" s="120"/>
      <c r="X44" s="120"/>
    </row>
    <row r="45" spans="1:24" ht="15">
      <c r="A45" s="161" t="s">
        <v>193</v>
      </c>
      <c r="B45" s="163" t="s">
        <v>340</v>
      </c>
      <c r="C45" s="158"/>
      <c r="D45" s="158">
        <v>4</v>
      </c>
      <c r="E45" s="158">
        <f t="shared" si="2"/>
        <v>144</v>
      </c>
      <c r="F45" s="158"/>
      <c r="G45" s="157"/>
      <c r="H45" s="158"/>
      <c r="I45" s="157"/>
      <c r="J45" s="158"/>
      <c r="K45" s="157"/>
      <c r="L45" s="158"/>
      <c r="M45" s="157"/>
      <c r="N45" s="158"/>
      <c r="O45" s="157"/>
      <c r="P45" s="158"/>
      <c r="Q45" s="157"/>
      <c r="R45" s="158">
        <v>3</v>
      </c>
      <c r="S45" s="157">
        <v>4</v>
      </c>
      <c r="T45" s="158"/>
      <c r="U45" s="157"/>
      <c r="V45" s="159" t="s">
        <v>377</v>
      </c>
      <c r="W45" s="120"/>
      <c r="X45" s="120"/>
    </row>
    <row r="46" spans="1:24" ht="30">
      <c r="A46" s="161" t="s">
        <v>194</v>
      </c>
      <c r="B46" s="163" t="s">
        <v>341</v>
      </c>
      <c r="C46" s="158"/>
      <c r="D46" s="158">
        <f t="shared" si="1"/>
        <v>4</v>
      </c>
      <c r="E46" s="158">
        <f t="shared" si="2"/>
        <v>144</v>
      </c>
      <c r="F46" s="158"/>
      <c r="G46" s="157"/>
      <c r="H46" s="158"/>
      <c r="I46" s="157"/>
      <c r="J46" s="158"/>
      <c r="K46" s="157"/>
      <c r="L46" s="158">
        <v>3</v>
      </c>
      <c r="M46" s="157">
        <v>4</v>
      </c>
      <c r="N46" s="158"/>
      <c r="O46" s="157"/>
      <c r="P46" s="158"/>
      <c r="Q46" s="157"/>
      <c r="R46" s="158"/>
      <c r="S46" s="157"/>
      <c r="T46" s="158"/>
      <c r="U46" s="157"/>
      <c r="V46" s="159" t="s">
        <v>381</v>
      </c>
      <c r="W46" s="120"/>
      <c r="X46" s="120"/>
    </row>
    <row r="47" spans="1:24" ht="30">
      <c r="A47" s="161" t="s">
        <v>195</v>
      </c>
      <c r="B47" s="159" t="s">
        <v>342</v>
      </c>
      <c r="C47" s="158"/>
      <c r="D47" s="158">
        <v>4</v>
      </c>
      <c r="E47" s="158">
        <f t="shared" si="2"/>
        <v>144</v>
      </c>
      <c r="F47" s="158"/>
      <c r="G47" s="157"/>
      <c r="H47" s="158"/>
      <c r="I47" s="157"/>
      <c r="J47" s="158"/>
      <c r="K47" s="157"/>
      <c r="L47" s="158"/>
      <c r="M47" s="157"/>
      <c r="N47" s="158"/>
      <c r="O47" s="157"/>
      <c r="P47" s="158">
        <v>3</v>
      </c>
      <c r="Q47" s="157">
        <v>4</v>
      </c>
      <c r="R47" s="158"/>
      <c r="S47" s="157"/>
      <c r="T47" s="158"/>
      <c r="U47" s="157"/>
      <c r="V47" s="159" t="s">
        <v>382</v>
      </c>
      <c r="W47" s="120"/>
      <c r="X47" s="120"/>
    </row>
    <row r="48" spans="1:24" ht="15">
      <c r="A48" s="161" t="s">
        <v>196</v>
      </c>
      <c r="B48" s="163" t="s">
        <v>343</v>
      </c>
      <c r="C48" s="158"/>
      <c r="D48" s="158">
        <v>4</v>
      </c>
      <c r="E48" s="158">
        <f t="shared" si="2"/>
        <v>144</v>
      </c>
      <c r="F48" s="158"/>
      <c r="G48" s="157"/>
      <c r="H48" s="158"/>
      <c r="I48" s="157"/>
      <c r="J48" s="158"/>
      <c r="K48" s="157"/>
      <c r="L48" s="158"/>
      <c r="M48" s="157"/>
      <c r="N48" s="158"/>
      <c r="O48" s="157"/>
      <c r="P48" s="158"/>
      <c r="Q48" s="157"/>
      <c r="R48" s="158">
        <v>2</v>
      </c>
      <c r="S48" s="157">
        <v>4</v>
      </c>
      <c r="T48" s="158"/>
      <c r="U48" s="157"/>
      <c r="V48" s="159" t="s">
        <v>383</v>
      </c>
      <c r="W48" s="120"/>
      <c r="X48" s="120"/>
    </row>
    <row r="49" spans="1:24" ht="15">
      <c r="A49" s="161" t="s">
        <v>197</v>
      </c>
      <c r="B49" s="163" t="s">
        <v>344</v>
      </c>
      <c r="C49" s="158"/>
      <c r="D49" s="158">
        <f t="shared" si="1"/>
        <v>4</v>
      </c>
      <c r="E49" s="158">
        <f t="shared" si="2"/>
        <v>144</v>
      </c>
      <c r="F49" s="158"/>
      <c r="G49" s="157"/>
      <c r="H49" s="158"/>
      <c r="I49" s="157"/>
      <c r="J49" s="158"/>
      <c r="K49" s="157"/>
      <c r="L49" s="158"/>
      <c r="M49" s="157"/>
      <c r="N49" s="158"/>
      <c r="O49" s="157"/>
      <c r="P49" s="158"/>
      <c r="Q49" s="157"/>
      <c r="R49" s="158"/>
      <c r="S49" s="157"/>
      <c r="T49" s="158">
        <v>2</v>
      </c>
      <c r="U49" s="157">
        <v>4</v>
      </c>
      <c r="V49" s="159" t="s">
        <v>384</v>
      </c>
      <c r="W49" s="120"/>
      <c r="X49" s="120"/>
    </row>
    <row r="50" spans="1:24" ht="15">
      <c r="A50" s="161" t="s">
        <v>198</v>
      </c>
      <c r="B50" s="163" t="s">
        <v>345</v>
      </c>
      <c r="C50" s="158"/>
      <c r="D50" s="158">
        <f t="shared" si="1"/>
        <v>4</v>
      </c>
      <c r="E50" s="158">
        <f t="shared" si="2"/>
        <v>144</v>
      </c>
      <c r="F50" s="158"/>
      <c r="G50" s="157"/>
      <c r="H50" s="158"/>
      <c r="I50" s="157"/>
      <c r="J50" s="158"/>
      <c r="K50" s="157"/>
      <c r="L50" s="158"/>
      <c r="M50" s="157"/>
      <c r="N50" s="158"/>
      <c r="O50" s="157"/>
      <c r="P50" s="158">
        <v>3</v>
      </c>
      <c r="Q50" s="157">
        <v>4</v>
      </c>
      <c r="R50" s="158"/>
      <c r="S50" s="157"/>
      <c r="T50" s="158"/>
      <c r="U50" s="157"/>
      <c r="V50" s="159" t="s">
        <v>385</v>
      </c>
      <c r="W50" s="120"/>
      <c r="X50" s="120"/>
    </row>
    <row r="51" spans="1:24" ht="15">
      <c r="A51" s="161" t="s">
        <v>199</v>
      </c>
      <c r="B51" s="163" t="s">
        <v>346</v>
      </c>
      <c r="C51" s="158"/>
      <c r="D51" s="158">
        <f t="shared" si="1"/>
        <v>4</v>
      </c>
      <c r="E51" s="158">
        <f t="shared" si="2"/>
        <v>144</v>
      </c>
      <c r="F51" s="158"/>
      <c r="G51" s="157"/>
      <c r="H51" s="158"/>
      <c r="I51" s="157"/>
      <c r="J51" s="158"/>
      <c r="K51" s="157"/>
      <c r="L51" s="158"/>
      <c r="M51" s="157"/>
      <c r="N51" s="158"/>
      <c r="O51" s="157"/>
      <c r="P51" s="158"/>
      <c r="Q51" s="157"/>
      <c r="R51" s="158">
        <v>4</v>
      </c>
      <c r="S51" s="157">
        <v>4</v>
      </c>
      <c r="T51" s="158"/>
      <c r="U51" s="157"/>
      <c r="V51" s="159"/>
      <c r="W51" s="120"/>
      <c r="X51" s="120"/>
    </row>
    <row r="52" spans="1:24" ht="15">
      <c r="A52" s="161" t="s">
        <v>200</v>
      </c>
      <c r="B52" s="159" t="s">
        <v>347</v>
      </c>
      <c r="C52" s="158"/>
      <c r="D52" s="158">
        <v>6</v>
      </c>
      <c r="E52" s="158">
        <f t="shared" si="2"/>
        <v>216</v>
      </c>
      <c r="F52" s="158"/>
      <c r="G52" s="157"/>
      <c r="H52" s="158"/>
      <c r="I52" s="157"/>
      <c r="J52" s="158"/>
      <c r="K52" s="157"/>
      <c r="L52" s="158"/>
      <c r="M52" s="157"/>
      <c r="N52" s="158">
        <v>2</v>
      </c>
      <c r="O52" s="157">
        <v>3</v>
      </c>
      <c r="P52" s="158">
        <v>2</v>
      </c>
      <c r="Q52" s="157">
        <v>3</v>
      </c>
      <c r="R52" s="158"/>
      <c r="S52" s="157"/>
      <c r="T52" s="158"/>
      <c r="U52" s="157"/>
      <c r="V52" s="159"/>
      <c r="W52" s="120"/>
      <c r="X52" s="120"/>
    </row>
    <row r="53" spans="1:24" ht="15">
      <c r="A53" s="159" t="s">
        <v>202</v>
      </c>
      <c r="B53" s="164" t="s">
        <v>348</v>
      </c>
      <c r="C53" s="165"/>
      <c r="D53" s="165">
        <f>SUM(D54:D66)</f>
        <v>44</v>
      </c>
      <c r="E53" s="165">
        <f t="shared" si="2"/>
        <v>1584</v>
      </c>
      <c r="F53" s="158"/>
      <c r="G53" s="157"/>
      <c r="H53" s="158"/>
      <c r="I53" s="157"/>
      <c r="J53" s="158"/>
      <c r="K53" s="157"/>
      <c r="L53" s="158"/>
      <c r="M53" s="157"/>
      <c r="N53" s="158"/>
      <c r="O53" s="157"/>
      <c r="P53" s="158"/>
      <c r="Q53" s="157"/>
      <c r="R53" s="158"/>
      <c r="S53" s="157"/>
      <c r="T53" s="158"/>
      <c r="U53" s="157"/>
      <c r="V53" s="159"/>
      <c r="W53" s="120"/>
      <c r="X53" s="120"/>
    </row>
    <row r="54" spans="1:24" ht="15">
      <c r="A54" s="159" t="s">
        <v>203</v>
      </c>
      <c r="B54" s="166" t="s">
        <v>213</v>
      </c>
      <c r="C54" s="158"/>
      <c r="D54" s="158">
        <f t="shared" si="1"/>
        <v>2</v>
      </c>
      <c r="E54" s="158">
        <f t="shared" si="2"/>
        <v>72</v>
      </c>
      <c r="F54" s="158"/>
      <c r="G54" s="157"/>
      <c r="H54" s="158">
        <v>1</v>
      </c>
      <c r="I54" s="157">
        <v>2</v>
      </c>
      <c r="J54" s="158"/>
      <c r="K54" s="157"/>
      <c r="L54" s="158"/>
      <c r="M54" s="157"/>
      <c r="N54" s="158"/>
      <c r="O54" s="157"/>
      <c r="P54" s="158"/>
      <c r="Q54" s="157"/>
      <c r="R54" s="158"/>
      <c r="S54" s="157"/>
      <c r="T54" s="158"/>
      <c r="U54" s="157"/>
      <c r="V54" s="159"/>
      <c r="W54" s="120"/>
      <c r="X54" s="120"/>
    </row>
    <row r="55" spans="1:24" ht="15">
      <c r="A55" s="159" t="s">
        <v>204</v>
      </c>
      <c r="B55" s="166" t="s">
        <v>349</v>
      </c>
      <c r="C55" s="158"/>
      <c r="D55" s="158">
        <f t="shared" si="1"/>
        <v>3</v>
      </c>
      <c r="E55" s="158">
        <f t="shared" si="2"/>
        <v>108</v>
      </c>
      <c r="F55" s="158"/>
      <c r="G55" s="157"/>
      <c r="H55" s="158"/>
      <c r="I55" s="157"/>
      <c r="J55" s="158">
        <v>2</v>
      </c>
      <c r="K55" s="157">
        <v>3</v>
      </c>
      <c r="L55" s="158"/>
      <c r="M55" s="157"/>
      <c r="N55" s="158"/>
      <c r="O55" s="157"/>
      <c r="P55" s="158"/>
      <c r="Q55" s="157"/>
      <c r="R55" s="158"/>
      <c r="S55" s="157"/>
      <c r="T55" s="158"/>
      <c r="U55" s="157"/>
      <c r="V55" s="159"/>
      <c r="W55" s="120"/>
      <c r="X55" s="120"/>
    </row>
    <row r="56" spans="1:24" ht="15">
      <c r="A56" s="159" t="s">
        <v>205</v>
      </c>
      <c r="B56" s="166" t="s">
        <v>350</v>
      </c>
      <c r="C56" s="158"/>
      <c r="D56" s="158">
        <f t="shared" si="1"/>
        <v>4</v>
      </c>
      <c r="E56" s="158">
        <f t="shared" si="2"/>
        <v>144</v>
      </c>
      <c r="F56" s="158"/>
      <c r="G56" s="157"/>
      <c r="H56" s="158"/>
      <c r="I56" s="157"/>
      <c r="J56" s="158"/>
      <c r="K56" s="157"/>
      <c r="L56" s="158"/>
      <c r="M56" s="157"/>
      <c r="N56" s="158">
        <v>4</v>
      </c>
      <c r="O56" s="157">
        <v>4</v>
      </c>
      <c r="P56" s="158"/>
      <c r="Q56" s="157"/>
      <c r="R56" s="158"/>
      <c r="S56" s="157"/>
      <c r="T56" s="158"/>
      <c r="U56" s="157"/>
      <c r="V56" s="159"/>
      <c r="W56" s="120"/>
      <c r="X56" s="120"/>
    </row>
    <row r="57" spans="1:24" ht="15">
      <c r="A57" s="159" t="s">
        <v>206</v>
      </c>
      <c r="B57" s="166" t="s">
        <v>351</v>
      </c>
      <c r="C57" s="158"/>
      <c r="D57" s="158">
        <f t="shared" si="1"/>
        <v>4</v>
      </c>
      <c r="E57" s="158">
        <f t="shared" si="2"/>
        <v>144</v>
      </c>
      <c r="F57" s="158"/>
      <c r="G57" s="157"/>
      <c r="H57" s="158"/>
      <c r="I57" s="157"/>
      <c r="J57" s="158"/>
      <c r="K57" s="157"/>
      <c r="L57" s="158"/>
      <c r="M57" s="157"/>
      <c r="N57" s="158"/>
      <c r="O57" s="157"/>
      <c r="P57" s="158">
        <v>4</v>
      </c>
      <c r="Q57" s="157">
        <v>4</v>
      </c>
      <c r="R57" s="158"/>
      <c r="S57" s="157"/>
      <c r="T57" s="158"/>
      <c r="U57" s="157"/>
      <c r="V57" s="159"/>
      <c r="W57" s="120"/>
      <c r="X57" s="120"/>
    </row>
    <row r="58" spans="1:24" ht="15">
      <c r="A58" s="159" t="s">
        <v>207</v>
      </c>
      <c r="B58" s="166" t="s">
        <v>352</v>
      </c>
      <c r="C58" s="158"/>
      <c r="D58" s="158">
        <f t="shared" si="1"/>
        <v>4</v>
      </c>
      <c r="E58" s="158">
        <f t="shared" si="2"/>
        <v>144</v>
      </c>
      <c r="F58" s="158"/>
      <c r="G58" s="157"/>
      <c r="H58" s="158"/>
      <c r="I58" s="157"/>
      <c r="J58" s="158"/>
      <c r="K58" s="157"/>
      <c r="L58" s="158"/>
      <c r="M58" s="157"/>
      <c r="N58" s="158"/>
      <c r="O58" s="157"/>
      <c r="P58" s="158"/>
      <c r="Q58" s="157"/>
      <c r="R58" s="158">
        <v>4</v>
      </c>
      <c r="S58" s="157">
        <v>4</v>
      </c>
      <c r="T58" s="158"/>
      <c r="U58" s="157"/>
      <c r="V58" s="159"/>
      <c r="W58" s="120"/>
      <c r="X58" s="120"/>
    </row>
    <row r="59" spans="1:24" ht="15">
      <c r="A59" s="159" t="s">
        <v>208</v>
      </c>
      <c r="B59" s="166" t="s">
        <v>353</v>
      </c>
      <c r="C59" s="158"/>
      <c r="D59" s="158">
        <f t="shared" si="1"/>
        <v>3</v>
      </c>
      <c r="E59" s="158">
        <f t="shared" si="2"/>
        <v>108</v>
      </c>
      <c r="F59" s="158"/>
      <c r="G59" s="157"/>
      <c r="H59" s="158"/>
      <c r="I59" s="157"/>
      <c r="J59" s="158"/>
      <c r="K59" s="157"/>
      <c r="L59" s="158"/>
      <c r="M59" s="157"/>
      <c r="N59" s="158"/>
      <c r="O59" s="157"/>
      <c r="P59" s="158">
        <v>2</v>
      </c>
      <c r="Q59" s="157">
        <v>3</v>
      </c>
      <c r="R59" s="158"/>
      <c r="S59" s="157"/>
      <c r="T59" s="158"/>
      <c r="U59" s="157"/>
      <c r="V59" s="159"/>
      <c r="W59" s="120"/>
      <c r="X59" s="120"/>
    </row>
    <row r="60" spans="1:24" ht="15">
      <c r="A60" s="159" t="s">
        <v>209</v>
      </c>
      <c r="B60" s="166" t="s">
        <v>354</v>
      </c>
      <c r="C60" s="158"/>
      <c r="D60" s="158">
        <f t="shared" si="1"/>
        <v>3</v>
      </c>
      <c r="E60" s="158">
        <f t="shared" si="2"/>
        <v>108</v>
      </c>
      <c r="F60" s="158"/>
      <c r="G60" s="157"/>
      <c r="H60" s="158"/>
      <c r="I60" s="157"/>
      <c r="J60" s="158"/>
      <c r="K60" s="157"/>
      <c r="L60" s="158"/>
      <c r="M60" s="157"/>
      <c r="N60" s="158"/>
      <c r="O60" s="157"/>
      <c r="P60" s="158">
        <v>2</v>
      </c>
      <c r="Q60" s="157">
        <v>3</v>
      </c>
      <c r="R60" s="158"/>
      <c r="S60" s="157"/>
      <c r="T60" s="158"/>
      <c r="U60" s="157"/>
      <c r="V60" s="159"/>
      <c r="W60" s="120"/>
      <c r="X60" s="120"/>
    </row>
    <row r="61" spans="1:24" ht="15">
      <c r="A61" s="159" t="s">
        <v>210</v>
      </c>
      <c r="B61" s="166" t="s">
        <v>355</v>
      </c>
      <c r="C61" s="158"/>
      <c r="D61" s="158">
        <f t="shared" si="1"/>
        <v>3</v>
      </c>
      <c r="E61" s="158">
        <f t="shared" si="2"/>
        <v>108</v>
      </c>
      <c r="F61" s="158"/>
      <c r="G61" s="157"/>
      <c r="H61" s="158"/>
      <c r="I61" s="157"/>
      <c r="J61" s="158"/>
      <c r="K61" s="157"/>
      <c r="L61" s="158"/>
      <c r="M61" s="157"/>
      <c r="N61" s="158">
        <v>2</v>
      </c>
      <c r="O61" s="157">
        <v>3</v>
      </c>
      <c r="P61" s="158"/>
      <c r="Q61" s="157"/>
      <c r="R61" s="158"/>
      <c r="S61" s="157"/>
      <c r="T61" s="158"/>
      <c r="U61" s="157"/>
      <c r="V61" s="159"/>
      <c r="W61" s="120"/>
      <c r="X61" s="120"/>
    </row>
    <row r="62" spans="1:24" ht="15">
      <c r="A62" s="159" t="s">
        <v>211</v>
      </c>
      <c r="B62" s="166" t="s">
        <v>356</v>
      </c>
      <c r="C62" s="158"/>
      <c r="D62" s="158">
        <f t="shared" si="1"/>
        <v>4</v>
      </c>
      <c r="E62" s="158">
        <f>D62*36</f>
        <v>144</v>
      </c>
      <c r="F62" s="158"/>
      <c r="G62" s="157"/>
      <c r="H62" s="158"/>
      <c r="I62" s="157"/>
      <c r="J62" s="158"/>
      <c r="K62" s="157"/>
      <c r="L62" s="158"/>
      <c r="M62" s="157"/>
      <c r="N62" s="158">
        <v>3</v>
      </c>
      <c r="O62" s="157">
        <v>4</v>
      </c>
      <c r="P62" s="158"/>
      <c r="Q62" s="157"/>
      <c r="R62" s="158"/>
      <c r="S62" s="157"/>
      <c r="T62" s="158"/>
      <c r="U62" s="157"/>
      <c r="V62" s="159"/>
      <c r="W62" s="120"/>
      <c r="X62" s="120"/>
    </row>
    <row r="63" spans="1:24" ht="15">
      <c r="A63" s="159" t="s">
        <v>386</v>
      </c>
      <c r="B63" s="166" t="s">
        <v>357</v>
      </c>
      <c r="C63" s="158"/>
      <c r="D63" s="158">
        <f t="shared" si="1"/>
        <v>4</v>
      </c>
      <c r="E63" s="158">
        <f>D63*36</f>
        <v>144</v>
      </c>
      <c r="F63" s="158"/>
      <c r="G63" s="157"/>
      <c r="H63" s="158"/>
      <c r="I63" s="157"/>
      <c r="J63" s="158"/>
      <c r="K63" s="157"/>
      <c r="L63" s="158"/>
      <c r="M63" s="157"/>
      <c r="N63" s="158"/>
      <c r="O63" s="157"/>
      <c r="P63" s="158"/>
      <c r="Q63" s="157"/>
      <c r="R63" s="158"/>
      <c r="S63" s="157"/>
      <c r="T63" s="158">
        <v>4</v>
      </c>
      <c r="U63" s="157">
        <v>4</v>
      </c>
      <c r="V63" s="159"/>
      <c r="W63" s="120"/>
      <c r="X63" s="120"/>
    </row>
    <row r="64" spans="1:24" ht="15">
      <c r="A64" s="159" t="s">
        <v>387</v>
      </c>
      <c r="B64" s="166" t="s">
        <v>358</v>
      </c>
      <c r="C64" s="158"/>
      <c r="D64" s="158">
        <f t="shared" si="1"/>
        <v>3</v>
      </c>
      <c r="E64" s="158">
        <f>D64*36</f>
        <v>108</v>
      </c>
      <c r="F64" s="158"/>
      <c r="G64" s="157"/>
      <c r="H64" s="158"/>
      <c r="I64" s="157"/>
      <c r="J64" s="158"/>
      <c r="K64" s="157"/>
      <c r="L64" s="158"/>
      <c r="M64" s="157"/>
      <c r="N64" s="158"/>
      <c r="O64" s="157"/>
      <c r="P64" s="158"/>
      <c r="Q64" s="157"/>
      <c r="R64" s="158">
        <v>3</v>
      </c>
      <c r="S64" s="157">
        <v>3</v>
      </c>
      <c r="T64" s="158"/>
      <c r="U64" s="157"/>
      <c r="V64" s="159"/>
      <c r="W64" s="120"/>
      <c r="X64" s="120"/>
    </row>
    <row r="65" spans="1:24" ht="15">
      <c r="A65" s="159" t="s">
        <v>388</v>
      </c>
      <c r="B65" s="166" t="s">
        <v>359</v>
      </c>
      <c r="C65" s="158"/>
      <c r="D65" s="158">
        <f t="shared" si="1"/>
        <v>3</v>
      </c>
      <c r="E65" s="158">
        <f t="shared" si="2"/>
        <v>108</v>
      </c>
      <c r="F65" s="158"/>
      <c r="G65" s="157"/>
      <c r="H65" s="158"/>
      <c r="I65" s="157"/>
      <c r="J65" s="158"/>
      <c r="K65" s="157"/>
      <c r="L65" s="158"/>
      <c r="M65" s="157"/>
      <c r="N65" s="158"/>
      <c r="O65" s="157"/>
      <c r="P65" s="158"/>
      <c r="Q65" s="157"/>
      <c r="R65" s="158"/>
      <c r="S65" s="157"/>
      <c r="T65" s="158">
        <v>2</v>
      </c>
      <c r="U65" s="157">
        <v>3</v>
      </c>
      <c r="V65" s="159"/>
      <c r="W65" s="120"/>
      <c r="X65" s="120"/>
    </row>
    <row r="66" spans="1:24" ht="15">
      <c r="A66" s="159" t="s">
        <v>475</v>
      </c>
      <c r="B66" s="166" t="s">
        <v>476</v>
      </c>
      <c r="C66" s="158"/>
      <c r="D66" s="158">
        <f t="shared" si="1"/>
        <v>4</v>
      </c>
      <c r="E66" s="158">
        <f t="shared" si="2"/>
        <v>144</v>
      </c>
      <c r="F66" s="158"/>
      <c r="G66" s="157"/>
      <c r="H66" s="158"/>
      <c r="I66" s="157"/>
      <c r="J66" s="158"/>
      <c r="K66" s="157"/>
      <c r="L66" s="158"/>
      <c r="M66" s="157"/>
      <c r="N66" s="158"/>
      <c r="O66" s="157"/>
      <c r="P66" s="158"/>
      <c r="Q66" s="157"/>
      <c r="R66" s="158"/>
      <c r="S66" s="157"/>
      <c r="T66" s="158">
        <v>3</v>
      </c>
      <c r="U66" s="157">
        <v>4</v>
      </c>
      <c r="V66" s="159"/>
      <c r="W66" s="120"/>
      <c r="X66" s="120"/>
    </row>
    <row r="67" spans="1:24" ht="15" customHeight="1">
      <c r="B67" s="160" t="s">
        <v>97</v>
      </c>
      <c r="C67" s="158"/>
      <c r="D67" s="158">
        <f t="shared" si="1"/>
        <v>2</v>
      </c>
      <c r="E67" s="158">
        <f t="shared" si="2"/>
        <v>72</v>
      </c>
      <c r="F67" s="158"/>
      <c r="G67" s="157"/>
      <c r="H67" s="158"/>
      <c r="I67" s="157"/>
      <c r="J67" s="158"/>
      <c r="K67" s="157"/>
      <c r="L67" s="158"/>
      <c r="M67" s="157"/>
      <c r="N67" s="158"/>
      <c r="O67" s="157"/>
      <c r="P67" s="158"/>
      <c r="Q67" s="157"/>
      <c r="R67" s="158"/>
      <c r="S67" s="157">
        <v>2</v>
      </c>
      <c r="T67" s="158"/>
      <c r="U67" s="157"/>
      <c r="V67" s="159"/>
      <c r="W67" s="120"/>
      <c r="X67" s="120"/>
    </row>
    <row r="68" spans="1:24" ht="15" customHeight="1">
      <c r="A68" s="167" t="s">
        <v>212</v>
      </c>
      <c r="B68" s="156" t="s">
        <v>161</v>
      </c>
      <c r="C68" s="157">
        <v>2</v>
      </c>
      <c r="D68" s="157">
        <f t="shared" si="1"/>
        <v>2</v>
      </c>
      <c r="E68" s="157">
        <f t="shared" si="2"/>
        <v>72</v>
      </c>
      <c r="F68" s="158">
        <v>2</v>
      </c>
      <c r="G68" s="157"/>
      <c r="H68" s="158">
        <v>2</v>
      </c>
      <c r="I68" s="157">
        <v>1</v>
      </c>
      <c r="J68" s="158">
        <v>2</v>
      </c>
      <c r="K68" s="157"/>
      <c r="L68" s="158">
        <v>2</v>
      </c>
      <c r="M68" s="157">
        <v>1</v>
      </c>
      <c r="N68" s="158"/>
      <c r="O68" s="157"/>
      <c r="P68" s="158"/>
      <c r="Q68" s="157"/>
      <c r="R68" s="158"/>
      <c r="S68" s="157"/>
      <c r="T68" s="158"/>
      <c r="U68" s="157"/>
      <c r="V68" s="159"/>
      <c r="W68" s="120"/>
      <c r="X68" s="120"/>
    </row>
    <row r="69" spans="1:24" ht="15" customHeight="1">
      <c r="A69" s="156" t="s">
        <v>389</v>
      </c>
      <c r="B69" s="156" t="s">
        <v>153</v>
      </c>
      <c r="C69" s="168" t="s">
        <v>474</v>
      </c>
      <c r="D69" s="157">
        <f>SUM(D70:D72)</f>
        <v>12</v>
      </c>
      <c r="E69" s="157">
        <f>SUM(E70:E72)</f>
        <v>432</v>
      </c>
      <c r="F69" s="158"/>
      <c r="G69" s="157"/>
      <c r="H69" s="158"/>
      <c r="I69" s="157"/>
      <c r="J69" s="158"/>
      <c r="K69" s="157"/>
      <c r="L69" s="158"/>
      <c r="M69" s="157"/>
      <c r="N69" s="158"/>
      <c r="O69" s="157"/>
      <c r="P69" s="158"/>
      <c r="Q69" s="157"/>
      <c r="R69" s="158"/>
      <c r="S69" s="157"/>
      <c r="T69" s="158"/>
      <c r="U69" s="157"/>
      <c r="V69" s="159"/>
      <c r="W69" s="120"/>
      <c r="X69" s="120"/>
    </row>
    <row r="70" spans="1:24" ht="30">
      <c r="A70" s="159"/>
      <c r="B70" s="159" t="s">
        <v>360</v>
      </c>
      <c r="C70" s="158"/>
      <c r="D70" s="158">
        <f t="shared" si="1"/>
        <v>3</v>
      </c>
      <c r="E70" s="158">
        <f t="shared" si="2"/>
        <v>108</v>
      </c>
      <c r="F70" s="158"/>
      <c r="G70" s="157"/>
      <c r="H70" s="158"/>
      <c r="I70" s="157">
        <v>3</v>
      </c>
      <c r="J70" s="158"/>
      <c r="K70" s="157"/>
      <c r="L70" s="158"/>
      <c r="M70" s="157"/>
      <c r="N70" s="158"/>
      <c r="O70" s="157"/>
      <c r="P70" s="158"/>
      <c r="Q70" s="157"/>
      <c r="R70" s="158"/>
      <c r="S70" s="157"/>
      <c r="T70" s="158"/>
      <c r="U70" s="157"/>
      <c r="V70" s="159"/>
      <c r="W70" s="120"/>
      <c r="X70" s="120"/>
    </row>
    <row r="71" spans="1:24" ht="15" customHeight="1">
      <c r="A71" s="159"/>
      <c r="B71" s="159" t="s">
        <v>361</v>
      </c>
      <c r="C71" s="158"/>
      <c r="D71" s="158">
        <f t="shared" si="1"/>
        <v>3</v>
      </c>
      <c r="E71" s="158">
        <f t="shared" si="2"/>
        <v>108</v>
      </c>
      <c r="F71" s="158"/>
      <c r="G71" s="157"/>
      <c r="H71" s="158"/>
      <c r="I71" s="157"/>
      <c r="J71" s="158"/>
      <c r="K71" s="157"/>
      <c r="L71" s="158"/>
      <c r="M71" s="157">
        <v>3</v>
      </c>
      <c r="N71" s="158"/>
      <c r="O71" s="157"/>
      <c r="P71" s="158"/>
      <c r="Q71" s="157"/>
      <c r="R71" s="158"/>
      <c r="S71" s="157"/>
      <c r="T71" s="158"/>
      <c r="U71" s="157"/>
      <c r="V71" s="159"/>
      <c r="W71" s="120"/>
      <c r="X71" s="120"/>
    </row>
    <row r="72" spans="1:24" ht="15">
      <c r="A72" s="159"/>
      <c r="B72" s="159" t="s">
        <v>362</v>
      </c>
      <c r="C72" s="158"/>
      <c r="D72" s="158">
        <f t="shared" si="1"/>
        <v>6</v>
      </c>
      <c r="E72" s="158">
        <f t="shared" si="2"/>
        <v>216</v>
      </c>
      <c r="F72" s="158"/>
      <c r="G72" s="157"/>
      <c r="H72" s="158"/>
      <c r="I72" s="157"/>
      <c r="J72" s="158"/>
      <c r="K72" s="157"/>
      <c r="L72" s="158"/>
      <c r="M72" s="157"/>
      <c r="N72" s="158"/>
      <c r="O72" s="157"/>
      <c r="P72" s="158"/>
      <c r="Q72" s="157"/>
      <c r="R72" s="158"/>
      <c r="S72" s="157"/>
      <c r="T72" s="158"/>
      <c r="U72" s="157">
        <v>6</v>
      </c>
      <c r="V72" s="159"/>
      <c r="W72" s="120"/>
      <c r="X72" s="120"/>
    </row>
    <row r="73" spans="1:24" ht="15" customHeight="1">
      <c r="A73" s="156" t="s">
        <v>390</v>
      </c>
      <c r="B73" s="156" t="s">
        <v>155</v>
      </c>
      <c r="C73" s="168" t="s">
        <v>157</v>
      </c>
      <c r="D73" s="157">
        <f>SUM(D74:D75)</f>
        <v>9</v>
      </c>
      <c r="E73" s="157">
        <f>SUM(E74:E75)</f>
        <v>324</v>
      </c>
      <c r="F73" s="158"/>
      <c r="G73" s="157"/>
      <c r="H73" s="158"/>
      <c r="I73" s="157"/>
      <c r="J73" s="158"/>
      <c r="K73" s="157"/>
      <c r="L73" s="158"/>
      <c r="M73" s="157"/>
      <c r="N73" s="158"/>
      <c r="O73" s="157"/>
      <c r="P73" s="158"/>
      <c r="Q73" s="157"/>
      <c r="R73" s="158"/>
      <c r="S73" s="157"/>
      <c r="T73" s="158"/>
      <c r="U73" s="157"/>
      <c r="V73" s="159"/>
      <c r="W73" s="120"/>
      <c r="X73" s="120"/>
    </row>
    <row r="74" spans="1:24" ht="15">
      <c r="A74" s="159"/>
      <c r="B74" s="159" t="s">
        <v>363</v>
      </c>
      <c r="C74" s="158"/>
      <c r="D74" s="158">
        <f t="shared" si="1"/>
        <v>3</v>
      </c>
      <c r="E74" s="158">
        <f t="shared" si="2"/>
        <v>108</v>
      </c>
      <c r="F74" s="158"/>
      <c r="G74" s="157"/>
      <c r="H74" s="158"/>
      <c r="I74" s="157"/>
      <c r="J74" s="158"/>
      <c r="K74" s="157"/>
      <c r="L74" s="158"/>
      <c r="M74" s="157"/>
      <c r="N74" s="158"/>
      <c r="O74" s="157"/>
      <c r="P74" s="158"/>
      <c r="Q74" s="157"/>
      <c r="R74" s="158"/>
      <c r="S74" s="157"/>
      <c r="T74" s="158"/>
      <c r="U74" s="157">
        <v>3</v>
      </c>
      <c r="V74" s="159"/>
      <c r="W74" s="120"/>
      <c r="X74" s="120"/>
    </row>
    <row r="75" spans="1:24" ht="30">
      <c r="A75" s="159"/>
      <c r="B75" s="159" t="s">
        <v>364</v>
      </c>
      <c r="C75" s="158"/>
      <c r="D75" s="158">
        <f t="shared" si="1"/>
        <v>6</v>
      </c>
      <c r="E75" s="158">
        <f t="shared" si="2"/>
        <v>216</v>
      </c>
      <c r="F75" s="158"/>
      <c r="G75" s="157"/>
      <c r="H75" s="158"/>
      <c r="I75" s="157"/>
      <c r="J75" s="158"/>
      <c r="K75" s="157"/>
      <c r="L75" s="158"/>
      <c r="M75" s="157"/>
      <c r="N75" s="158"/>
      <c r="O75" s="157"/>
      <c r="P75" s="158"/>
      <c r="Q75" s="157"/>
      <c r="R75" s="158"/>
      <c r="S75" s="157"/>
      <c r="T75" s="158"/>
      <c r="U75" s="157">
        <v>6</v>
      </c>
      <c r="V75" s="159"/>
      <c r="W75" s="120"/>
      <c r="X75" s="120"/>
    </row>
    <row r="76" spans="1:24" ht="15">
      <c r="A76" s="159"/>
      <c r="B76" s="160" t="s">
        <v>135</v>
      </c>
      <c r="C76" s="157">
        <v>240</v>
      </c>
      <c r="D76" s="157">
        <f>D11+D69+D73</f>
        <v>240</v>
      </c>
      <c r="E76" s="157">
        <f>E11+E69+E73</f>
        <v>8640</v>
      </c>
      <c r="F76" s="158">
        <f>SUM(F11:F75)</f>
        <v>24</v>
      </c>
      <c r="G76" s="157">
        <f t="shared" ref="G76:U76" si="3">SUM(G11:G75)</f>
        <v>30</v>
      </c>
      <c r="H76" s="158">
        <f t="shared" si="3"/>
        <v>24</v>
      </c>
      <c r="I76" s="157">
        <f t="shared" si="3"/>
        <v>30</v>
      </c>
      <c r="J76" s="158">
        <f t="shared" si="3"/>
        <v>24</v>
      </c>
      <c r="K76" s="157">
        <f t="shared" si="3"/>
        <v>30</v>
      </c>
      <c r="L76" s="158">
        <f t="shared" si="3"/>
        <v>24</v>
      </c>
      <c r="M76" s="157">
        <f t="shared" si="3"/>
        <v>30</v>
      </c>
      <c r="N76" s="158">
        <f t="shared" si="3"/>
        <v>22</v>
      </c>
      <c r="O76" s="157">
        <f t="shared" si="3"/>
        <v>30</v>
      </c>
      <c r="P76" s="158">
        <f t="shared" si="3"/>
        <v>22</v>
      </c>
      <c r="Q76" s="157">
        <f t="shared" si="3"/>
        <v>30</v>
      </c>
      <c r="R76" s="158">
        <f t="shared" si="3"/>
        <v>22</v>
      </c>
      <c r="S76" s="157">
        <f t="shared" si="3"/>
        <v>30</v>
      </c>
      <c r="T76" s="158">
        <f t="shared" si="3"/>
        <v>11</v>
      </c>
      <c r="U76" s="157">
        <f t="shared" si="3"/>
        <v>30</v>
      </c>
      <c r="V76" s="160">
        <f>AVERAGE(F76,H76,J76,L76,N76,P76,R76,T76)</f>
        <v>21.625</v>
      </c>
      <c r="W76" s="120"/>
      <c r="X76" s="120"/>
    </row>
    <row r="77" spans="1:24" ht="15">
      <c r="A77" s="125"/>
      <c r="B77" s="126"/>
      <c r="C77" s="127"/>
      <c r="D77" s="127"/>
      <c r="E77" s="127">
        <v>8640</v>
      </c>
      <c r="F77" s="128"/>
      <c r="G77" s="127"/>
      <c r="H77" s="128"/>
      <c r="I77" s="127"/>
      <c r="J77" s="128"/>
      <c r="K77" s="127"/>
      <c r="L77" s="128"/>
      <c r="M77" s="127"/>
      <c r="N77" s="128"/>
      <c r="O77" s="127"/>
      <c r="P77" s="128"/>
      <c r="Q77" s="127"/>
      <c r="R77" s="128"/>
      <c r="S77" s="127"/>
      <c r="T77" s="128"/>
      <c r="U77" s="127"/>
      <c r="V77" s="122"/>
      <c r="W77" s="120"/>
      <c r="X77" s="120"/>
    </row>
    <row r="78" spans="1:24" ht="15">
      <c r="A78" s="125"/>
      <c r="B78" s="126"/>
      <c r="C78" s="127"/>
      <c r="D78" s="127"/>
      <c r="E78" s="127"/>
      <c r="F78" s="128"/>
      <c r="G78" s="127"/>
      <c r="H78" s="128"/>
      <c r="I78" s="127"/>
      <c r="J78" s="128"/>
      <c r="K78" s="127"/>
      <c r="L78" s="128"/>
      <c r="M78" s="127"/>
      <c r="N78" s="128"/>
      <c r="O78" s="127"/>
      <c r="P78" s="128"/>
      <c r="Q78" s="127"/>
      <c r="R78" s="128"/>
      <c r="S78" s="127"/>
      <c r="T78" s="128"/>
      <c r="U78" s="127"/>
      <c r="V78" s="122"/>
      <c r="W78" s="120"/>
      <c r="X78" s="120"/>
    </row>
    <row r="79" spans="1:24" ht="15">
      <c r="A79" s="125"/>
      <c r="B79" s="126"/>
      <c r="C79" s="127"/>
      <c r="D79" s="127"/>
      <c r="E79" s="127"/>
      <c r="F79" s="128"/>
      <c r="G79" s="127"/>
      <c r="H79" s="128"/>
      <c r="I79" s="127"/>
      <c r="J79" s="128"/>
      <c r="K79" s="127"/>
      <c r="L79" s="128"/>
      <c r="M79" s="127"/>
      <c r="N79" s="128"/>
      <c r="O79" s="127"/>
      <c r="P79" s="128"/>
      <c r="Q79" s="127"/>
      <c r="R79" s="128"/>
      <c r="S79" s="127"/>
      <c r="T79" s="128"/>
      <c r="U79" s="127"/>
      <c r="V79" s="122"/>
      <c r="W79" s="120"/>
      <c r="X79" s="120"/>
    </row>
    <row r="80" spans="1:24" ht="14.25">
      <c r="A80" s="119" t="s">
        <v>136</v>
      </c>
      <c r="B80" s="129"/>
      <c r="C80" s="148"/>
      <c r="D80" s="148"/>
      <c r="E80" s="148"/>
      <c r="F80" s="229"/>
      <c r="G80" s="229"/>
      <c r="H80" s="229"/>
      <c r="I80" s="229"/>
      <c r="J80" s="229"/>
      <c r="K80" s="229"/>
      <c r="L80" s="229"/>
      <c r="M80" s="229"/>
      <c r="N80" s="229"/>
      <c r="O80" s="229"/>
      <c r="P80" s="229"/>
      <c r="Q80" s="229"/>
      <c r="R80" s="230"/>
      <c r="S80" s="230"/>
      <c r="T80" s="230"/>
      <c r="U80" s="230"/>
      <c r="V80" s="130"/>
      <c r="W80" s="120"/>
      <c r="X80" s="121"/>
    </row>
    <row r="81" spans="1:24" ht="14.25">
      <c r="A81" s="119" t="s">
        <v>365</v>
      </c>
      <c r="W81" s="120"/>
      <c r="X81" s="120"/>
    </row>
    <row r="82" spans="1:24">
      <c r="A82" s="120"/>
      <c r="W82" s="120"/>
      <c r="X82" s="120"/>
    </row>
    <row r="83" spans="1:24">
      <c r="A83" s="120"/>
      <c r="W83" s="120"/>
      <c r="X83" s="120"/>
    </row>
    <row r="84" spans="1:24" s="143" customFormat="1" ht="18.75">
      <c r="A84" s="121"/>
      <c r="B84" s="139" t="s">
        <v>137</v>
      </c>
      <c r="C84" s="140" t="s">
        <v>138</v>
      </c>
      <c r="D84" s="147"/>
      <c r="E84" s="121"/>
      <c r="F84" s="221"/>
      <c r="G84" s="221"/>
      <c r="H84" s="221"/>
      <c r="I84" s="221"/>
      <c r="J84" s="221"/>
      <c r="K84" s="221"/>
      <c r="L84" s="221"/>
      <c r="M84" s="221"/>
      <c r="N84" s="140" t="s">
        <v>142</v>
      </c>
      <c r="O84" s="121"/>
      <c r="P84" s="147"/>
      <c r="Q84" s="147"/>
      <c r="R84" s="121"/>
      <c r="S84" s="140"/>
      <c r="T84" s="141"/>
      <c r="U84" s="141"/>
      <c r="V84" s="142" t="s">
        <v>366</v>
      </c>
      <c r="W84" s="121"/>
      <c r="X84" s="121"/>
    </row>
    <row r="85" spans="1:24" s="143" customFormat="1">
      <c r="A85" s="147"/>
      <c r="B85" s="146"/>
      <c r="C85" s="147"/>
      <c r="D85" s="147"/>
      <c r="E85" s="147"/>
      <c r="F85" s="221"/>
      <c r="G85" s="221"/>
      <c r="H85" s="221"/>
      <c r="I85" s="221"/>
      <c r="J85" s="221"/>
      <c r="K85" s="221"/>
      <c r="L85" s="221"/>
      <c r="M85" s="221"/>
      <c r="N85" s="221"/>
      <c r="O85" s="221"/>
      <c r="P85" s="221"/>
      <c r="Q85" s="221"/>
      <c r="R85" s="221"/>
      <c r="S85" s="221"/>
      <c r="T85" s="221"/>
      <c r="U85" s="221"/>
      <c r="V85" s="136"/>
      <c r="W85" s="121"/>
      <c r="X85" s="121"/>
    </row>
    <row r="86" spans="1:24" s="143" customFormat="1" ht="18.75">
      <c r="A86" s="147"/>
      <c r="B86" s="139" t="s">
        <v>367</v>
      </c>
      <c r="C86" s="140" t="s">
        <v>221</v>
      </c>
      <c r="D86" s="144"/>
      <c r="E86" s="147"/>
      <c r="F86" s="147"/>
      <c r="G86" s="147"/>
      <c r="H86" s="221"/>
      <c r="I86" s="221"/>
      <c r="J86" s="221"/>
      <c r="K86" s="221"/>
      <c r="L86" s="221"/>
      <c r="M86" s="221"/>
      <c r="N86" s="140" t="s">
        <v>368</v>
      </c>
      <c r="O86" s="140"/>
      <c r="P86" s="147"/>
      <c r="Q86" s="147"/>
      <c r="R86" s="147"/>
      <c r="S86" s="147"/>
      <c r="T86" s="147"/>
      <c r="U86" s="147"/>
      <c r="V86" s="142" t="s">
        <v>369</v>
      </c>
      <c r="W86" s="121"/>
      <c r="X86" s="121"/>
    </row>
    <row r="87" spans="1:24">
      <c r="A87" s="120"/>
      <c r="B87" s="132"/>
      <c r="C87" s="145"/>
      <c r="D87" s="145"/>
      <c r="E87" s="145"/>
      <c r="F87" s="222"/>
      <c r="G87" s="222"/>
      <c r="H87" s="222"/>
      <c r="I87" s="222"/>
      <c r="J87" s="222"/>
      <c r="K87" s="222"/>
      <c r="L87" s="222"/>
      <c r="M87" s="222"/>
      <c r="N87" s="222"/>
      <c r="O87" s="222"/>
      <c r="P87" s="222"/>
      <c r="Q87" s="222"/>
      <c r="R87" s="222"/>
      <c r="S87" s="222"/>
      <c r="T87" s="222"/>
      <c r="U87" s="222"/>
      <c r="V87" s="122"/>
      <c r="W87" s="120"/>
      <c r="X87" s="120"/>
    </row>
    <row r="88" spans="1:24">
      <c r="A88" s="120"/>
      <c r="B88" s="132"/>
      <c r="C88" s="145"/>
      <c r="D88" s="145"/>
      <c r="E88" s="145"/>
      <c r="F88" s="222"/>
      <c r="G88" s="222"/>
      <c r="H88" s="222"/>
      <c r="I88" s="222"/>
      <c r="J88" s="222"/>
      <c r="K88" s="222"/>
      <c r="L88" s="222"/>
      <c r="M88" s="222"/>
      <c r="N88" s="222"/>
      <c r="O88" s="222"/>
      <c r="P88" s="222"/>
      <c r="Q88" s="222"/>
      <c r="R88" s="222"/>
      <c r="S88" s="222"/>
      <c r="T88" s="222"/>
      <c r="U88" s="222"/>
      <c r="V88" s="122"/>
      <c r="W88" s="120"/>
      <c r="X88" s="120"/>
    </row>
    <row r="89" spans="1:24">
      <c r="A89" s="120"/>
      <c r="B89" s="132"/>
      <c r="C89" s="145"/>
      <c r="D89" s="145"/>
      <c r="E89" s="145"/>
      <c r="F89" s="222"/>
      <c r="G89" s="222"/>
      <c r="H89" s="222"/>
      <c r="I89" s="222"/>
      <c r="J89" s="222"/>
      <c r="K89" s="222"/>
      <c r="L89" s="222"/>
      <c r="M89" s="222"/>
      <c r="N89" s="222"/>
      <c r="O89" s="222"/>
      <c r="P89" s="222"/>
      <c r="Q89" s="222"/>
      <c r="R89" s="222"/>
      <c r="S89" s="222"/>
      <c r="T89" s="222"/>
      <c r="U89" s="222"/>
      <c r="V89" s="122"/>
      <c r="W89" s="120"/>
      <c r="X89" s="120"/>
    </row>
    <row r="90" spans="1:24">
      <c r="A90" s="147"/>
      <c r="B90" s="133"/>
      <c r="C90" s="145"/>
      <c r="D90" s="145"/>
      <c r="E90" s="145"/>
      <c r="F90" s="221"/>
      <c r="G90" s="221"/>
      <c r="H90" s="221"/>
      <c r="I90" s="221"/>
      <c r="J90" s="221"/>
      <c r="K90" s="221"/>
      <c r="L90" s="221"/>
      <c r="M90" s="221"/>
      <c r="N90" s="221"/>
      <c r="O90" s="221"/>
      <c r="P90" s="221"/>
      <c r="Q90" s="221"/>
      <c r="R90" s="222"/>
      <c r="S90" s="222"/>
      <c r="T90" s="222"/>
      <c r="U90" s="222"/>
      <c r="V90" s="122"/>
      <c r="W90" s="120"/>
      <c r="X90" s="121"/>
    </row>
    <row r="91" spans="1:24">
      <c r="A91" s="145"/>
      <c r="B91" s="134"/>
      <c r="C91" s="145"/>
      <c r="D91" s="145"/>
      <c r="E91" s="145"/>
      <c r="F91" s="222"/>
      <c r="G91" s="222"/>
      <c r="H91" s="222"/>
      <c r="I91" s="222"/>
      <c r="J91" s="222"/>
      <c r="K91" s="222"/>
      <c r="L91" s="222"/>
      <c r="M91" s="222"/>
      <c r="N91" s="222"/>
      <c r="O91" s="222"/>
      <c r="P91" s="222"/>
      <c r="Q91" s="222"/>
      <c r="R91" s="222"/>
      <c r="S91" s="222"/>
      <c r="T91" s="222"/>
      <c r="U91" s="222"/>
      <c r="V91" s="122"/>
      <c r="W91" s="120"/>
      <c r="X91" s="121"/>
    </row>
    <row r="92" spans="1:24">
      <c r="A92" s="120"/>
      <c r="B92" s="135"/>
      <c r="C92" s="145"/>
      <c r="D92" s="145"/>
      <c r="E92" s="145"/>
      <c r="F92" s="222"/>
      <c r="G92" s="222"/>
      <c r="H92" s="222"/>
      <c r="I92" s="222"/>
      <c r="J92" s="222"/>
      <c r="K92" s="222"/>
      <c r="L92" s="222"/>
      <c r="M92" s="222"/>
      <c r="N92" s="222"/>
      <c r="O92" s="222"/>
      <c r="P92" s="222"/>
      <c r="Q92" s="222"/>
      <c r="R92" s="222"/>
      <c r="S92" s="222"/>
      <c r="T92" s="222"/>
      <c r="U92" s="222"/>
      <c r="V92" s="122"/>
      <c r="W92" s="120"/>
      <c r="X92" s="120"/>
    </row>
    <row r="93" spans="1:24">
      <c r="A93" s="147"/>
      <c r="B93" s="136"/>
      <c r="C93" s="145"/>
      <c r="D93" s="145"/>
      <c r="E93" s="145"/>
      <c r="F93" s="221"/>
      <c r="G93" s="221"/>
      <c r="H93" s="221"/>
      <c r="I93" s="221"/>
      <c r="J93" s="221"/>
      <c r="K93" s="221"/>
      <c r="L93" s="221"/>
      <c r="M93" s="221"/>
      <c r="N93" s="221"/>
      <c r="O93" s="221"/>
      <c r="P93" s="221"/>
      <c r="Q93" s="221"/>
      <c r="R93" s="222"/>
      <c r="S93" s="222"/>
      <c r="T93" s="222"/>
      <c r="U93" s="222"/>
      <c r="V93" s="122"/>
      <c r="W93" s="120"/>
      <c r="X93" s="121"/>
    </row>
    <row r="94" spans="1:24">
      <c r="A94" s="120"/>
      <c r="B94" s="135"/>
      <c r="C94" s="145"/>
      <c r="D94" s="145"/>
      <c r="E94" s="145"/>
      <c r="F94" s="222"/>
      <c r="G94" s="222"/>
      <c r="H94" s="222"/>
      <c r="I94" s="222"/>
      <c r="J94" s="222"/>
      <c r="K94" s="222"/>
      <c r="L94" s="222"/>
      <c r="M94" s="222"/>
      <c r="N94" s="222"/>
      <c r="O94" s="222"/>
      <c r="P94" s="222"/>
      <c r="Q94" s="222"/>
      <c r="R94" s="222"/>
      <c r="S94" s="222"/>
      <c r="T94" s="222"/>
      <c r="U94" s="222"/>
      <c r="V94" s="122"/>
      <c r="W94" s="120"/>
      <c r="X94" s="120"/>
    </row>
    <row r="95" spans="1:24">
      <c r="A95" s="120"/>
      <c r="B95" s="135"/>
      <c r="C95" s="145"/>
      <c r="D95" s="145"/>
      <c r="E95" s="145"/>
      <c r="F95" s="222"/>
      <c r="G95" s="222"/>
      <c r="H95" s="222"/>
      <c r="I95" s="222"/>
      <c r="J95" s="222"/>
      <c r="K95" s="222"/>
      <c r="L95" s="222"/>
      <c r="M95" s="222"/>
      <c r="N95" s="222"/>
      <c r="O95" s="222"/>
      <c r="P95" s="222"/>
      <c r="Q95" s="222"/>
      <c r="R95" s="222"/>
      <c r="S95" s="222"/>
      <c r="T95" s="222"/>
      <c r="U95" s="222"/>
      <c r="V95" s="122"/>
      <c r="W95" s="120"/>
      <c r="X95" s="120"/>
    </row>
    <row r="96" spans="1:24">
      <c r="A96" s="147"/>
      <c r="B96" s="133"/>
      <c r="C96" s="145"/>
      <c r="D96" s="145"/>
      <c r="E96" s="145"/>
      <c r="F96" s="221"/>
      <c r="G96" s="221"/>
      <c r="H96" s="221"/>
      <c r="I96" s="221"/>
      <c r="J96" s="221"/>
      <c r="K96" s="221"/>
      <c r="L96" s="221"/>
      <c r="M96" s="221"/>
      <c r="N96" s="221"/>
      <c r="O96" s="221"/>
      <c r="P96" s="221"/>
      <c r="Q96" s="221"/>
      <c r="R96" s="222"/>
      <c r="S96" s="222"/>
      <c r="T96" s="222"/>
      <c r="U96" s="222"/>
      <c r="V96" s="122"/>
      <c r="W96" s="120"/>
      <c r="X96" s="121"/>
    </row>
    <row r="97" spans="1:24">
      <c r="A97" s="147"/>
      <c r="B97" s="146"/>
      <c r="C97" s="145"/>
      <c r="D97" s="145"/>
      <c r="E97" s="145"/>
      <c r="F97" s="221"/>
      <c r="G97" s="221"/>
      <c r="H97" s="221"/>
      <c r="I97" s="221"/>
      <c r="J97" s="221"/>
      <c r="K97" s="221"/>
      <c r="L97" s="221"/>
      <c r="M97" s="221"/>
      <c r="N97" s="221"/>
      <c r="O97" s="221"/>
      <c r="P97" s="221"/>
      <c r="Q97" s="221"/>
      <c r="R97" s="222"/>
      <c r="S97" s="222"/>
      <c r="T97" s="222"/>
      <c r="U97" s="222"/>
      <c r="V97" s="122"/>
      <c r="W97" s="120"/>
      <c r="X97" s="121"/>
    </row>
    <row r="98" spans="1:24">
      <c r="A98" s="120"/>
      <c r="B98" s="132"/>
      <c r="C98" s="145"/>
      <c r="D98" s="145"/>
      <c r="E98" s="145"/>
      <c r="F98" s="222"/>
      <c r="G98" s="222"/>
      <c r="H98" s="222"/>
      <c r="I98" s="222"/>
      <c r="J98" s="222"/>
      <c r="K98" s="222"/>
      <c r="L98" s="222"/>
      <c r="M98" s="222"/>
      <c r="N98" s="222"/>
      <c r="O98" s="222"/>
      <c r="P98" s="222"/>
      <c r="Q98" s="222"/>
      <c r="R98" s="222"/>
      <c r="S98" s="222"/>
      <c r="T98" s="222"/>
      <c r="U98" s="222"/>
      <c r="V98" s="122"/>
      <c r="W98" s="120"/>
      <c r="X98" s="120"/>
    </row>
    <row r="99" spans="1:24">
      <c r="A99" s="120"/>
      <c r="B99" s="132"/>
      <c r="C99" s="145"/>
      <c r="D99" s="145"/>
      <c r="E99" s="145"/>
      <c r="F99" s="222"/>
      <c r="G99" s="222"/>
      <c r="H99" s="222"/>
      <c r="I99" s="222"/>
      <c r="J99" s="222"/>
      <c r="K99" s="222"/>
      <c r="L99" s="222"/>
      <c r="M99" s="222"/>
      <c r="N99" s="222"/>
      <c r="O99" s="222"/>
      <c r="P99" s="222"/>
      <c r="Q99" s="222"/>
      <c r="R99" s="222"/>
      <c r="S99" s="222"/>
      <c r="T99" s="222"/>
      <c r="U99" s="222"/>
      <c r="V99" s="122"/>
      <c r="W99" s="120"/>
      <c r="X99" s="120"/>
    </row>
    <row r="100" spans="1:24">
      <c r="A100" s="120"/>
      <c r="B100" s="132"/>
      <c r="C100" s="145"/>
      <c r="D100" s="145"/>
      <c r="E100" s="145"/>
      <c r="F100" s="222"/>
      <c r="G100" s="222"/>
      <c r="H100" s="222"/>
      <c r="I100" s="222"/>
      <c r="J100" s="222"/>
      <c r="K100" s="222"/>
      <c r="L100" s="222"/>
      <c r="M100" s="222"/>
      <c r="N100" s="222"/>
      <c r="O100" s="222"/>
      <c r="P100" s="222"/>
      <c r="Q100" s="222"/>
      <c r="R100" s="222"/>
      <c r="S100" s="222"/>
      <c r="T100" s="222"/>
      <c r="U100" s="222"/>
      <c r="V100" s="122"/>
      <c r="W100" s="120"/>
      <c r="X100" s="120"/>
    </row>
    <row r="101" spans="1:24">
      <c r="A101" s="120"/>
      <c r="B101" s="132"/>
      <c r="C101" s="145"/>
      <c r="D101" s="145"/>
      <c r="E101" s="145"/>
      <c r="F101" s="222"/>
      <c r="G101" s="222"/>
      <c r="H101" s="222"/>
      <c r="I101" s="222"/>
      <c r="J101" s="222"/>
      <c r="K101" s="222"/>
      <c r="L101" s="222"/>
      <c r="M101" s="222"/>
      <c r="N101" s="222"/>
      <c r="O101" s="222"/>
      <c r="P101" s="222"/>
      <c r="Q101" s="222"/>
      <c r="R101" s="222"/>
      <c r="S101" s="222"/>
      <c r="T101" s="222"/>
      <c r="U101" s="222"/>
      <c r="V101" s="122"/>
      <c r="W101" s="120"/>
      <c r="X101" s="120"/>
    </row>
    <row r="102" spans="1:24">
      <c r="A102" s="120"/>
      <c r="B102" s="132"/>
      <c r="C102" s="145"/>
      <c r="D102" s="145"/>
      <c r="E102" s="145"/>
      <c r="F102" s="222"/>
      <c r="G102" s="222"/>
      <c r="H102" s="222"/>
      <c r="I102" s="222"/>
      <c r="J102" s="222"/>
      <c r="K102" s="222"/>
      <c r="L102" s="222"/>
      <c r="M102" s="222"/>
      <c r="N102" s="222"/>
      <c r="O102" s="222"/>
      <c r="P102" s="222"/>
      <c r="Q102" s="222"/>
      <c r="R102" s="222"/>
      <c r="S102" s="222"/>
      <c r="T102" s="222"/>
      <c r="U102" s="222"/>
      <c r="V102" s="122"/>
      <c r="W102" s="120"/>
      <c r="X102" s="120"/>
    </row>
    <row r="103" spans="1:24">
      <c r="A103" s="120"/>
      <c r="B103" s="132"/>
      <c r="C103" s="145"/>
      <c r="D103" s="145"/>
      <c r="E103" s="145"/>
      <c r="F103" s="222"/>
      <c r="G103" s="222"/>
      <c r="H103" s="222"/>
      <c r="I103" s="222"/>
      <c r="J103" s="222"/>
      <c r="K103" s="222"/>
      <c r="L103" s="222"/>
      <c r="M103" s="222"/>
      <c r="N103" s="222"/>
      <c r="O103" s="222"/>
      <c r="P103" s="222"/>
      <c r="Q103" s="222"/>
      <c r="R103" s="222"/>
      <c r="S103" s="222"/>
      <c r="T103" s="222"/>
      <c r="U103" s="222"/>
      <c r="V103" s="122"/>
      <c r="W103" s="120"/>
      <c r="X103" s="120"/>
    </row>
    <row r="104" spans="1:24">
      <c r="A104" s="120"/>
      <c r="B104" s="132"/>
      <c r="C104" s="145"/>
      <c r="D104" s="145"/>
      <c r="E104" s="145"/>
      <c r="F104" s="222"/>
      <c r="G104" s="222"/>
      <c r="H104" s="222"/>
      <c r="I104" s="222"/>
      <c r="J104" s="222"/>
      <c r="K104" s="222"/>
      <c r="L104" s="222"/>
      <c r="M104" s="222"/>
      <c r="N104" s="222"/>
      <c r="O104" s="222"/>
      <c r="P104" s="222"/>
      <c r="Q104" s="222"/>
      <c r="R104" s="222"/>
      <c r="S104" s="222"/>
      <c r="T104" s="222"/>
      <c r="U104" s="222"/>
      <c r="V104" s="122"/>
      <c r="W104" s="120"/>
      <c r="X104" s="120"/>
    </row>
    <row r="105" spans="1:24">
      <c r="A105" s="120"/>
      <c r="B105" s="132"/>
      <c r="C105" s="145"/>
      <c r="D105" s="145"/>
      <c r="E105" s="145"/>
      <c r="F105" s="222"/>
      <c r="G105" s="222"/>
      <c r="H105" s="222"/>
      <c r="I105" s="222"/>
      <c r="J105" s="222"/>
      <c r="K105" s="222"/>
      <c r="L105" s="222"/>
      <c r="M105" s="222"/>
      <c r="N105" s="222"/>
      <c r="O105" s="222"/>
      <c r="P105" s="222"/>
      <c r="Q105" s="222"/>
      <c r="R105" s="222"/>
      <c r="S105" s="222"/>
      <c r="T105" s="222"/>
      <c r="U105" s="222"/>
      <c r="V105" s="122"/>
      <c r="W105" s="120"/>
      <c r="X105" s="120"/>
    </row>
    <row r="106" spans="1:24">
      <c r="A106" s="120"/>
      <c r="B106" s="132"/>
      <c r="C106" s="145"/>
      <c r="D106" s="145"/>
      <c r="E106" s="145"/>
      <c r="F106" s="222"/>
      <c r="G106" s="222"/>
      <c r="H106" s="222"/>
      <c r="I106" s="222"/>
      <c r="J106" s="222"/>
      <c r="K106" s="222"/>
      <c r="L106" s="222"/>
      <c r="M106" s="222"/>
      <c r="N106" s="222"/>
      <c r="O106" s="222"/>
      <c r="P106" s="222"/>
      <c r="Q106" s="222"/>
      <c r="R106" s="222"/>
      <c r="S106" s="222"/>
      <c r="T106" s="222"/>
      <c r="U106" s="222"/>
      <c r="V106" s="122"/>
      <c r="W106" s="120"/>
      <c r="X106" s="120"/>
    </row>
    <row r="107" spans="1:24">
      <c r="A107" s="120"/>
      <c r="B107" s="132"/>
      <c r="C107" s="145"/>
      <c r="D107" s="145"/>
      <c r="E107" s="145"/>
      <c r="F107" s="222"/>
      <c r="G107" s="222"/>
      <c r="H107" s="222"/>
      <c r="I107" s="222"/>
      <c r="J107" s="222"/>
      <c r="K107" s="222"/>
      <c r="L107" s="222"/>
      <c r="M107" s="222"/>
      <c r="N107" s="222"/>
      <c r="O107" s="222"/>
      <c r="P107" s="222"/>
      <c r="Q107" s="222"/>
      <c r="R107" s="222"/>
      <c r="S107" s="222"/>
      <c r="T107" s="222"/>
      <c r="U107" s="222"/>
      <c r="V107" s="122"/>
      <c r="W107" s="120"/>
      <c r="X107" s="120"/>
    </row>
    <row r="108" spans="1:24">
      <c r="A108" s="120"/>
      <c r="B108" s="135"/>
      <c r="C108" s="145"/>
      <c r="D108" s="145"/>
      <c r="E108" s="145"/>
      <c r="F108" s="222"/>
      <c r="G108" s="222"/>
      <c r="H108" s="222"/>
      <c r="I108" s="222"/>
      <c r="J108" s="222"/>
      <c r="K108" s="222"/>
      <c r="L108" s="222"/>
      <c r="M108" s="222"/>
      <c r="N108" s="222"/>
      <c r="O108" s="222"/>
      <c r="P108" s="222"/>
      <c r="Q108" s="222"/>
      <c r="R108" s="222"/>
      <c r="S108" s="222"/>
      <c r="T108" s="222"/>
      <c r="U108" s="222"/>
      <c r="V108" s="122"/>
      <c r="W108" s="120"/>
      <c r="X108" s="120"/>
    </row>
    <row r="109" spans="1:24">
      <c r="A109" s="147"/>
      <c r="B109" s="133"/>
      <c r="C109" s="145"/>
      <c r="D109" s="145"/>
      <c r="E109" s="145"/>
      <c r="F109" s="221"/>
      <c r="G109" s="221"/>
      <c r="H109" s="221"/>
      <c r="I109" s="221"/>
      <c r="J109" s="221"/>
      <c r="K109" s="221"/>
      <c r="L109" s="221"/>
      <c r="M109" s="221"/>
      <c r="N109" s="221"/>
      <c r="O109" s="221"/>
      <c r="P109" s="221"/>
      <c r="Q109" s="221"/>
      <c r="R109" s="222"/>
      <c r="S109" s="222"/>
      <c r="T109" s="222"/>
      <c r="U109" s="222"/>
      <c r="V109" s="122"/>
      <c r="W109" s="120"/>
      <c r="X109" s="121"/>
    </row>
    <row r="110" spans="1:24">
      <c r="A110" s="120"/>
      <c r="B110" s="132"/>
      <c r="C110" s="145"/>
      <c r="D110" s="145"/>
      <c r="E110" s="145"/>
      <c r="F110" s="222"/>
      <c r="G110" s="222"/>
      <c r="H110" s="222"/>
      <c r="I110" s="222"/>
      <c r="J110" s="222"/>
      <c r="K110" s="222"/>
      <c r="L110" s="222"/>
      <c r="M110" s="222"/>
      <c r="N110" s="222"/>
      <c r="O110" s="222"/>
      <c r="P110" s="222"/>
      <c r="Q110" s="222"/>
      <c r="R110" s="222"/>
      <c r="S110" s="222"/>
      <c r="T110" s="222"/>
      <c r="U110" s="222"/>
      <c r="V110" s="122"/>
      <c r="W110" s="120"/>
      <c r="X110" s="120"/>
    </row>
    <row r="111" spans="1:24">
      <c r="A111" s="120"/>
      <c r="B111" s="132"/>
      <c r="C111" s="145"/>
      <c r="D111" s="145"/>
      <c r="E111" s="145"/>
      <c r="F111" s="222"/>
      <c r="G111" s="222"/>
      <c r="H111" s="222"/>
      <c r="I111" s="222"/>
      <c r="J111" s="222"/>
      <c r="K111" s="222"/>
      <c r="L111" s="222"/>
      <c r="M111" s="222"/>
      <c r="N111" s="222"/>
      <c r="O111" s="222"/>
      <c r="P111" s="222"/>
      <c r="Q111" s="222"/>
      <c r="R111" s="222"/>
      <c r="S111" s="222"/>
      <c r="T111" s="222"/>
      <c r="U111" s="222"/>
      <c r="V111" s="122"/>
      <c r="W111" s="120"/>
      <c r="X111" s="120"/>
    </row>
    <row r="112" spans="1:24">
      <c r="A112" s="120"/>
      <c r="B112" s="135"/>
      <c r="C112" s="145"/>
      <c r="D112" s="145"/>
      <c r="E112" s="145"/>
      <c r="F112" s="222"/>
      <c r="G112" s="222"/>
      <c r="H112" s="222"/>
      <c r="I112" s="222"/>
      <c r="J112" s="222"/>
      <c r="K112" s="222"/>
      <c r="L112" s="222"/>
      <c r="M112" s="222"/>
      <c r="N112" s="222"/>
      <c r="O112" s="222"/>
      <c r="P112" s="222"/>
      <c r="Q112" s="222"/>
      <c r="R112" s="222"/>
      <c r="S112" s="222"/>
      <c r="T112" s="222"/>
      <c r="U112" s="222"/>
      <c r="V112" s="122"/>
      <c r="W112" s="120"/>
      <c r="X112" s="120"/>
    </row>
    <row r="113" spans="1:24">
      <c r="A113" s="147"/>
      <c r="B113" s="133"/>
      <c r="C113" s="145"/>
      <c r="D113" s="145"/>
      <c r="E113" s="145"/>
      <c r="F113" s="221"/>
      <c r="G113" s="221"/>
      <c r="H113" s="221"/>
      <c r="I113" s="221"/>
      <c r="J113" s="221"/>
      <c r="K113" s="221"/>
      <c r="L113" s="221"/>
      <c r="M113" s="221"/>
      <c r="N113" s="221"/>
      <c r="O113" s="221"/>
      <c r="P113" s="221"/>
      <c r="Q113" s="221"/>
      <c r="R113" s="222"/>
      <c r="S113" s="222"/>
      <c r="T113" s="222"/>
      <c r="U113" s="222"/>
      <c r="V113" s="122"/>
      <c r="W113" s="120"/>
      <c r="X113" s="121"/>
    </row>
    <row r="114" spans="1:24">
      <c r="A114" s="120"/>
      <c r="B114" s="137"/>
      <c r="C114" s="145"/>
      <c r="D114" s="145"/>
      <c r="E114" s="145"/>
      <c r="F114" s="222"/>
      <c r="G114" s="222"/>
      <c r="H114" s="222"/>
      <c r="I114" s="222"/>
      <c r="J114" s="222"/>
      <c r="K114" s="222"/>
      <c r="L114" s="222"/>
      <c r="M114" s="222"/>
      <c r="N114" s="222"/>
      <c r="O114" s="222"/>
      <c r="P114" s="222"/>
      <c r="Q114" s="222"/>
      <c r="R114" s="222"/>
      <c r="S114" s="222"/>
      <c r="T114" s="222"/>
      <c r="U114" s="222"/>
      <c r="V114" s="122"/>
      <c r="W114" s="120"/>
      <c r="X114" s="120"/>
    </row>
    <row r="115" spans="1:24">
      <c r="A115" s="120"/>
      <c r="B115" s="135"/>
      <c r="C115" s="145"/>
      <c r="D115" s="145"/>
      <c r="E115" s="145"/>
      <c r="F115" s="222"/>
      <c r="G115" s="222"/>
      <c r="H115" s="222"/>
      <c r="I115" s="222"/>
      <c r="J115" s="222"/>
      <c r="K115" s="222"/>
      <c r="L115" s="222"/>
      <c r="M115" s="222"/>
      <c r="N115" s="222"/>
      <c r="O115" s="222"/>
      <c r="P115" s="222"/>
      <c r="Q115" s="222"/>
      <c r="R115" s="222"/>
      <c r="S115" s="222"/>
      <c r="T115" s="222"/>
      <c r="U115" s="222"/>
      <c r="V115" s="122"/>
      <c r="W115" s="120"/>
      <c r="X115" s="120"/>
    </row>
    <row r="116" spans="1:24">
      <c r="A116" s="120"/>
      <c r="B116" s="135"/>
      <c r="C116" s="145"/>
      <c r="D116" s="145"/>
      <c r="E116" s="145"/>
      <c r="F116" s="222"/>
      <c r="G116" s="222"/>
      <c r="H116" s="222"/>
      <c r="I116" s="222"/>
      <c r="J116" s="222"/>
      <c r="K116" s="222"/>
      <c r="L116" s="222"/>
      <c r="M116" s="222"/>
      <c r="N116" s="222"/>
      <c r="O116" s="222"/>
      <c r="P116" s="222"/>
      <c r="Q116" s="222"/>
      <c r="R116" s="222"/>
      <c r="S116" s="222"/>
      <c r="T116" s="222"/>
      <c r="U116" s="222"/>
      <c r="V116" s="122"/>
      <c r="W116" s="120"/>
      <c r="X116" s="120"/>
    </row>
    <row r="117" spans="1:24">
      <c r="A117" s="120"/>
      <c r="B117" s="132"/>
      <c r="C117" s="145"/>
      <c r="D117" s="145"/>
      <c r="E117" s="145"/>
      <c r="F117" s="222"/>
      <c r="G117" s="222"/>
      <c r="H117" s="222"/>
      <c r="I117" s="222"/>
      <c r="J117" s="222"/>
      <c r="K117" s="222"/>
      <c r="L117" s="222"/>
      <c r="M117" s="222"/>
      <c r="N117" s="222"/>
      <c r="O117" s="222"/>
      <c r="P117" s="222"/>
      <c r="Q117" s="222"/>
      <c r="R117" s="222"/>
      <c r="S117" s="222"/>
      <c r="T117" s="222"/>
      <c r="U117" s="222"/>
      <c r="V117" s="122"/>
      <c r="W117" s="120"/>
      <c r="X117" s="120"/>
    </row>
    <row r="118" spans="1:24" ht="14.25">
      <c r="A118" s="147"/>
      <c r="B118" s="138"/>
      <c r="C118" s="145"/>
      <c r="D118" s="145"/>
      <c r="E118" s="145"/>
      <c r="F118" s="221"/>
      <c r="G118" s="221"/>
      <c r="H118" s="221"/>
      <c r="I118" s="221"/>
      <c r="J118" s="221"/>
      <c r="K118" s="221"/>
      <c r="L118" s="221"/>
      <c r="M118" s="221"/>
      <c r="N118" s="221"/>
      <c r="O118" s="221"/>
      <c r="P118" s="221"/>
      <c r="Q118" s="221"/>
      <c r="R118" s="222"/>
      <c r="S118" s="222"/>
      <c r="T118" s="222"/>
      <c r="U118" s="222"/>
      <c r="V118" s="122"/>
      <c r="W118" s="120"/>
      <c r="X118" s="121"/>
    </row>
    <row r="119" spans="1:24">
      <c r="A119" s="147"/>
      <c r="B119" s="146"/>
      <c r="C119" s="145"/>
      <c r="D119" s="145"/>
      <c r="E119" s="145"/>
      <c r="F119" s="221"/>
      <c r="G119" s="221"/>
      <c r="H119" s="221"/>
      <c r="I119" s="221"/>
      <c r="J119" s="221"/>
      <c r="K119" s="221"/>
      <c r="L119" s="221"/>
      <c r="M119" s="221"/>
      <c r="N119" s="221"/>
      <c r="O119" s="221"/>
      <c r="P119" s="221"/>
      <c r="Q119" s="221"/>
      <c r="R119" s="222"/>
      <c r="S119" s="222"/>
      <c r="T119" s="222"/>
      <c r="U119" s="222"/>
      <c r="V119" s="122"/>
      <c r="W119" s="120"/>
      <c r="X119" s="121"/>
    </row>
    <row r="120" spans="1:24">
      <c r="A120" s="120"/>
      <c r="B120" s="132"/>
      <c r="C120" s="145"/>
      <c r="D120" s="145"/>
      <c r="E120" s="145"/>
      <c r="F120" s="222"/>
      <c r="G120" s="222"/>
      <c r="H120" s="222"/>
      <c r="I120" s="222"/>
      <c r="J120" s="222"/>
      <c r="K120" s="222"/>
      <c r="L120" s="222"/>
      <c r="M120" s="222"/>
      <c r="N120" s="222"/>
      <c r="O120" s="222"/>
      <c r="P120" s="222"/>
      <c r="Q120" s="222"/>
      <c r="R120" s="222"/>
      <c r="S120" s="222"/>
      <c r="T120" s="222"/>
      <c r="U120" s="222"/>
      <c r="V120" s="122"/>
      <c r="W120" s="120"/>
      <c r="X120" s="120"/>
    </row>
    <row r="121" spans="1:24">
      <c r="A121" s="120"/>
      <c r="B121" s="132"/>
      <c r="C121" s="145"/>
      <c r="D121" s="145"/>
      <c r="E121" s="145"/>
      <c r="F121" s="222"/>
      <c r="G121" s="222"/>
      <c r="H121" s="222"/>
      <c r="I121" s="222"/>
      <c r="J121" s="222"/>
      <c r="K121" s="222"/>
      <c r="L121" s="222"/>
      <c r="M121" s="222"/>
      <c r="N121" s="222"/>
      <c r="O121" s="222"/>
      <c r="P121" s="222"/>
      <c r="Q121" s="222"/>
      <c r="R121" s="222"/>
      <c r="S121" s="222"/>
      <c r="T121" s="222"/>
      <c r="U121" s="222"/>
      <c r="V121" s="122"/>
      <c r="W121" s="120"/>
      <c r="X121" s="120"/>
    </row>
    <row r="122" spans="1:24">
      <c r="A122" s="120"/>
      <c r="B122" s="132"/>
      <c r="C122" s="145"/>
      <c r="D122" s="145"/>
      <c r="E122" s="145"/>
      <c r="F122" s="222"/>
      <c r="G122" s="222"/>
      <c r="H122" s="222"/>
      <c r="I122" s="222"/>
      <c r="J122" s="222"/>
      <c r="K122" s="222"/>
      <c r="L122" s="222"/>
      <c r="M122" s="222"/>
      <c r="N122" s="222"/>
      <c r="O122" s="222"/>
      <c r="P122" s="222"/>
      <c r="Q122" s="222"/>
      <c r="R122" s="222"/>
      <c r="S122" s="222"/>
      <c r="T122" s="222"/>
      <c r="U122" s="222"/>
      <c r="V122" s="122"/>
      <c r="W122" s="120"/>
      <c r="X122" s="120"/>
    </row>
    <row r="123" spans="1:24">
      <c r="A123" s="120"/>
      <c r="B123" s="132"/>
      <c r="C123" s="145"/>
      <c r="D123" s="145"/>
      <c r="E123" s="145"/>
      <c r="F123" s="222"/>
      <c r="G123" s="222"/>
      <c r="H123" s="222"/>
      <c r="I123" s="222"/>
      <c r="J123" s="222"/>
      <c r="K123" s="222"/>
      <c r="L123" s="222"/>
      <c r="M123" s="222"/>
      <c r="N123" s="222"/>
      <c r="O123" s="222"/>
      <c r="P123" s="222"/>
      <c r="Q123" s="222"/>
      <c r="R123" s="222"/>
      <c r="S123" s="222"/>
      <c r="T123" s="222"/>
      <c r="U123" s="222"/>
      <c r="V123" s="122"/>
      <c r="W123" s="120"/>
      <c r="X123" s="120"/>
    </row>
    <row r="124" spans="1:24">
      <c r="A124" s="120"/>
      <c r="B124" s="132"/>
      <c r="C124" s="145"/>
      <c r="D124" s="145"/>
      <c r="E124" s="145"/>
      <c r="F124" s="222"/>
      <c r="G124" s="222"/>
      <c r="H124" s="222"/>
      <c r="I124" s="222"/>
      <c r="J124" s="222"/>
      <c r="K124" s="222"/>
      <c r="L124" s="222"/>
      <c r="M124" s="222"/>
      <c r="N124" s="222"/>
      <c r="O124" s="222"/>
      <c r="P124" s="222"/>
      <c r="Q124" s="222"/>
      <c r="R124" s="222"/>
      <c r="S124" s="222"/>
      <c r="T124" s="222"/>
      <c r="U124" s="222"/>
      <c r="V124" s="122"/>
      <c r="W124" s="120"/>
      <c r="X124" s="120"/>
    </row>
    <row r="125" spans="1:24">
      <c r="A125" s="120"/>
      <c r="B125" s="132"/>
      <c r="C125" s="145"/>
      <c r="D125" s="145"/>
      <c r="E125" s="145"/>
      <c r="F125" s="222"/>
      <c r="G125" s="222"/>
      <c r="H125" s="222"/>
      <c r="I125" s="222"/>
      <c r="J125" s="222"/>
      <c r="K125" s="222"/>
      <c r="L125" s="222"/>
      <c r="M125" s="222"/>
      <c r="N125" s="222"/>
      <c r="O125" s="222"/>
      <c r="P125" s="222"/>
      <c r="Q125" s="222"/>
      <c r="R125" s="222"/>
      <c r="S125" s="222"/>
      <c r="T125" s="222"/>
      <c r="U125" s="222"/>
      <c r="V125" s="122"/>
      <c r="W125" s="120"/>
      <c r="X125" s="120"/>
    </row>
    <row r="126" spans="1:24">
      <c r="A126" s="120"/>
      <c r="B126" s="132"/>
      <c r="C126" s="145"/>
      <c r="D126" s="145"/>
      <c r="E126" s="145"/>
      <c r="F126" s="222"/>
      <c r="G126" s="222"/>
      <c r="H126" s="222"/>
      <c r="I126" s="222"/>
      <c r="J126" s="222"/>
      <c r="K126" s="222"/>
      <c r="L126" s="222"/>
      <c r="M126" s="222"/>
      <c r="N126" s="222"/>
      <c r="O126" s="222"/>
      <c r="P126" s="222"/>
      <c r="Q126" s="222"/>
      <c r="R126" s="222"/>
      <c r="S126" s="222"/>
      <c r="T126" s="222"/>
      <c r="U126" s="222"/>
      <c r="V126" s="122"/>
      <c r="W126" s="120"/>
      <c r="X126" s="120"/>
    </row>
    <row r="127" spans="1:24">
      <c r="A127" s="121"/>
      <c r="B127" s="146"/>
      <c r="C127" s="145"/>
      <c r="D127" s="145"/>
      <c r="E127" s="145"/>
      <c r="F127" s="222"/>
      <c r="G127" s="222"/>
      <c r="H127" s="221"/>
      <c r="I127" s="221"/>
      <c r="J127" s="221"/>
      <c r="K127" s="221"/>
      <c r="L127" s="221"/>
      <c r="M127" s="221"/>
      <c r="N127" s="221"/>
      <c r="O127" s="221"/>
      <c r="P127" s="221"/>
      <c r="Q127" s="221"/>
      <c r="R127" s="222"/>
      <c r="S127" s="222"/>
      <c r="T127" s="222"/>
      <c r="U127" s="222"/>
      <c r="V127" s="122"/>
      <c r="W127" s="120"/>
      <c r="X127" s="120"/>
    </row>
    <row r="128" spans="1:24">
      <c r="A128" s="120"/>
      <c r="B128" s="133"/>
      <c r="C128" s="145"/>
      <c r="D128" s="145"/>
      <c r="E128" s="145"/>
      <c r="F128" s="221"/>
      <c r="G128" s="221"/>
      <c r="H128" s="221"/>
      <c r="I128" s="221"/>
      <c r="J128" s="221"/>
      <c r="K128" s="221"/>
      <c r="L128" s="222"/>
      <c r="M128" s="222"/>
      <c r="N128" s="221"/>
      <c r="O128" s="221"/>
      <c r="P128" s="221"/>
      <c r="Q128" s="221"/>
      <c r="R128" s="222"/>
      <c r="S128" s="222"/>
      <c r="T128" s="222"/>
      <c r="U128" s="222"/>
      <c r="V128" s="122"/>
      <c r="W128" s="120"/>
      <c r="X128" s="120"/>
    </row>
    <row r="129" spans="1:24">
      <c r="A129" s="120"/>
      <c r="B129" s="132"/>
      <c r="C129" s="145"/>
      <c r="D129" s="145"/>
      <c r="E129" s="145"/>
      <c r="F129" s="222"/>
      <c r="G129" s="222"/>
      <c r="H129" s="222"/>
      <c r="I129" s="222"/>
      <c r="J129" s="145"/>
      <c r="K129" s="147"/>
      <c r="L129" s="222"/>
      <c r="M129" s="222"/>
      <c r="N129" s="222"/>
      <c r="O129" s="222"/>
      <c r="P129" s="145"/>
      <c r="Q129" s="147"/>
      <c r="R129" s="222"/>
      <c r="S129" s="222"/>
      <c r="T129" s="222"/>
      <c r="U129" s="222"/>
      <c r="V129" s="122"/>
      <c r="W129" s="120"/>
      <c r="X129" s="120"/>
    </row>
    <row r="130" spans="1:24">
      <c r="A130" s="120"/>
      <c r="B130" s="132"/>
      <c r="C130" s="145"/>
      <c r="D130" s="145"/>
      <c r="E130" s="145"/>
      <c r="F130" s="222"/>
      <c r="G130" s="222"/>
      <c r="H130" s="222"/>
      <c r="I130" s="222"/>
      <c r="J130" s="145"/>
      <c r="K130" s="147"/>
      <c r="L130" s="222"/>
      <c r="M130" s="222"/>
      <c r="N130" s="222"/>
      <c r="O130" s="222"/>
      <c r="P130" s="145"/>
      <c r="Q130" s="147"/>
      <c r="R130" s="222"/>
      <c r="S130" s="222"/>
      <c r="T130" s="222"/>
      <c r="U130" s="222"/>
      <c r="V130" s="122"/>
      <c r="W130" s="120"/>
      <c r="X130" s="120"/>
    </row>
    <row r="131" spans="1:24">
      <c r="A131" s="120"/>
      <c r="B131" s="132"/>
      <c r="C131" s="145"/>
      <c r="D131" s="145"/>
      <c r="E131" s="145"/>
      <c r="F131" s="222"/>
      <c r="G131" s="222"/>
      <c r="H131" s="222"/>
      <c r="I131" s="222"/>
      <c r="J131" s="145"/>
      <c r="K131" s="147"/>
      <c r="L131" s="222"/>
      <c r="M131" s="222"/>
      <c r="N131" s="222"/>
      <c r="O131" s="222"/>
      <c r="P131" s="145"/>
      <c r="Q131" s="147"/>
      <c r="R131" s="222"/>
      <c r="S131" s="222"/>
      <c r="T131" s="222"/>
      <c r="U131" s="222"/>
      <c r="V131" s="122"/>
      <c r="W131" s="120"/>
      <c r="X131" s="120"/>
    </row>
    <row r="132" spans="1:24">
      <c r="A132" s="120"/>
      <c r="B132" s="132"/>
      <c r="C132" s="145"/>
      <c r="D132" s="145"/>
      <c r="E132" s="145"/>
      <c r="F132" s="222"/>
      <c r="G132" s="222"/>
      <c r="H132" s="222"/>
      <c r="I132" s="222"/>
      <c r="J132" s="145"/>
      <c r="K132" s="147"/>
      <c r="L132" s="222"/>
      <c r="M132" s="222"/>
      <c r="N132" s="222"/>
      <c r="O132" s="222"/>
      <c r="P132" s="145"/>
      <c r="Q132" s="147"/>
      <c r="R132" s="222"/>
      <c r="S132" s="222"/>
      <c r="T132" s="222"/>
      <c r="U132" s="222"/>
      <c r="V132" s="122"/>
      <c r="W132" s="120"/>
      <c r="X132" s="120"/>
    </row>
    <row r="133" spans="1:24">
      <c r="A133" s="120"/>
      <c r="B133" s="132"/>
      <c r="C133" s="145"/>
      <c r="D133" s="145"/>
      <c r="E133" s="145"/>
      <c r="F133" s="222"/>
      <c r="G133" s="222"/>
      <c r="H133" s="222"/>
      <c r="I133" s="222"/>
      <c r="J133" s="145"/>
      <c r="K133" s="147"/>
      <c r="L133" s="222"/>
      <c r="M133" s="222"/>
      <c r="N133" s="222"/>
      <c r="O133" s="222"/>
      <c r="P133" s="145"/>
      <c r="Q133" s="147"/>
      <c r="R133" s="222"/>
      <c r="S133" s="222"/>
      <c r="T133" s="222"/>
      <c r="U133" s="222"/>
      <c r="V133" s="122"/>
      <c r="W133" s="120"/>
      <c r="X133" s="120"/>
    </row>
    <row r="134" spans="1:24">
      <c r="A134" s="120"/>
      <c r="B134" s="132"/>
      <c r="C134" s="145"/>
      <c r="D134" s="145"/>
      <c r="E134" s="145"/>
      <c r="F134" s="222"/>
      <c r="G134" s="222"/>
      <c r="H134" s="222"/>
      <c r="I134" s="222"/>
      <c r="J134" s="145"/>
      <c r="K134" s="147"/>
      <c r="L134" s="222"/>
      <c r="M134" s="222"/>
      <c r="N134" s="222"/>
      <c r="O134" s="222"/>
      <c r="P134" s="145"/>
      <c r="Q134" s="147"/>
      <c r="R134" s="222"/>
      <c r="S134" s="222"/>
      <c r="T134" s="222"/>
      <c r="U134" s="222"/>
      <c r="V134" s="122"/>
      <c r="W134" s="120"/>
      <c r="X134" s="120"/>
    </row>
    <row r="135" spans="1:24">
      <c r="A135" s="120"/>
      <c r="B135" s="132"/>
      <c r="C135" s="145"/>
      <c r="D135" s="145"/>
      <c r="E135" s="145"/>
      <c r="F135" s="222"/>
      <c r="G135" s="222"/>
      <c r="H135" s="222"/>
      <c r="I135" s="222"/>
      <c r="J135" s="145"/>
      <c r="K135" s="147"/>
      <c r="L135" s="222"/>
      <c r="M135" s="222"/>
      <c r="N135" s="222"/>
      <c r="O135" s="222"/>
      <c r="P135" s="145"/>
      <c r="Q135" s="147"/>
      <c r="R135" s="222"/>
      <c r="S135" s="222"/>
      <c r="T135" s="222"/>
      <c r="U135" s="222"/>
      <c r="V135" s="122"/>
      <c r="W135" s="120"/>
      <c r="X135" s="120"/>
    </row>
    <row r="136" spans="1:24">
      <c r="A136" s="120"/>
      <c r="B136" s="133"/>
      <c r="C136" s="145"/>
      <c r="D136" s="145"/>
      <c r="E136" s="145"/>
      <c r="F136" s="221"/>
      <c r="G136" s="221"/>
      <c r="H136" s="221"/>
      <c r="I136" s="221"/>
      <c r="J136" s="221"/>
      <c r="K136" s="221"/>
      <c r="L136" s="221"/>
      <c r="M136" s="221"/>
      <c r="N136" s="221"/>
      <c r="O136" s="221"/>
      <c r="P136" s="221"/>
      <c r="Q136" s="221"/>
      <c r="R136" s="222"/>
      <c r="S136" s="222"/>
      <c r="T136" s="222"/>
      <c r="U136" s="222"/>
      <c r="V136" s="122"/>
      <c r="W136" s="120"/>
      <c r="X136" s="120"/>
    </row>
    <row r="137" spans="1:24">
      <c r="A137" s="120"/>
      <c r="B137" s="132"/>
      <c r="C137" s="145"/>
      <c r="D137" s="145"/>
      <c r="E137" s="145"/>
      <c r="F137" s="222"/>
      <c r="G137" s="222"/>
      <c r="H137" s="222"/>
      <c r="I137" s="222"/>
      <c r="J137" s="145"/>
      <c r="K137" s="147"/>
      <c r="L137" s="222"/>
      <c r="M137" s="222"/>
      <c r="N137" s="222"/>
      <c r="O137" s="222"/>
      <c r="P137" s="145"/>
      <c r="Q137" s="147"/>
      <c r="R137" s="222"/>
      <c r="S137" s="222"/>
      <c r="T137" s="222"/>
      <c r="U137" s="222"/>
      <c r="V137" s="122"/>
      <c r="W137" s="120"/>
      <c r="X137" s="120"/>
    </row>
    <row r="138" spans="1:24">
      <c r="A138" s="120"/>
      <c r="B138" s="132"/>
      <c r="C138" s="145"/>
      <c r="D138" s="145"/>
      <c r="E138" s="145"/>
      <c r="F138" s="222"/>
      <c r="G138" s="222"/>
      <c r="H138" s="222"/>
      <c r="I138" s="222"/>
      <c r="J138" s="145"/>
      <c r="K138" s="147"/>
      <c r="L138" s="222"/>
      <c r="M138" s="222"/>
      <c r="N138" s="222"/>
      <c r="O138" s="222"/>
      <c r="P138" s="145"/>
      <c r="Q138" s="147"/>
      <c r="R138" s="222"/>
      <c r="S138" s="222"/>
      <c r="T138" s="222"/>
      <c r="U138" s="222"/>
      <c r="V138" s="122"/>
      <c r="W138" s="120"/>
      <c r="X138" s="120"/>
    </row>
    <row r="139" spans="1:24">
      <c r="A139" s="120"/>
      <c r="B139" s="132"/>
      <c r="C139" s="145"/>
      <c r="D139" s="145"/>
      <c r="E139" s="145"/>
      <c r="F139" s="222"/>
      <c r="G139" s="222"/>
      <c r="H139" s="222"/>
      <c r="I139" s="222"/>
      <c r="J139" s="145"/>
      <c r="K139" s="147"/>
      <c r="L139" s="222"/>
      <c r="M139" s="222"/>
      <c r="N139" s="222"/>
      <c r="O139" s="222"/>
      <c r="P139" s="145"/>
      <c r="Q139" s="147"/>
      <c r="R139" s="222"/>
      <c r="S139" s="222"/>
      <c r="T139" s="222"/>
      <c r="U139" s="222"/>
      <c r="V139" s="122"/>
      <c r="W139" s="120"/>
      <c r="X139" s="120"/>
    </row>
    <row r="140" spans="1:24">
      <c r="A140" s="120"/>
      <c r="B140" s="132"/>
      <c r="C140" s="145"/>
      <c r="D140" s="145"/>
      <c r="E140" s="145"/>
      <c r="F140" s="222"/>
      <c r="G140" s="222"/>
      <c r="H140" s="222"/>
      <c r="I140" s="222"/>
      <c r="J140" s="145"/>
      <c r="K140" s="147"/>
      <c r="L140" s="222"/>
      <c r="M140" s="222"/>
      <c r="N140" s="222"/>
      <c r="O140" s="222"/>
      <c r="P140" s="145"/>
      <c r="Q140" s="147"/>
      <c r="R140" s="222"/>
      <c r="S140" s="222"/>
      <c r="T140" s="222"/>
      <c r="U140" s="222"/>
      <c r="V140" s="122"/>
      <c r="W140" s="120"/>
      <c r="X140" s="120"/>
    </row>
    <row r="141" spans="1:24">
      <c r="A141" s="120"/>
      <c r="B141" s="132"/>
      <c r="C141" s="145"/>
      <c r="D141" s="145"/>
      <c r="E141" s="145"/>
      <c r="F141" s="222"/>
      <c r="G141" s="222"/>
      <c r="H141" s="222"/>
      <c r="I141" s="222"/>
      <c r="J141" s="145"/>
      <c r="K141" s="147"/>
      <c r="L141" s="222"/>
      <c r="M141" s="222"/>
      <c r="N141" s="222"/>
      <c r="O141" s="222"/>
      <c r="P141" s="145"/>
      <c r="Q141" s="147"/>
      <c r="R141" s="222"/>
      <c r="S141" s="222"/>
      <c r="T141" s="222"/>
      <c r="U141" s="222"/>
      <c r="V141" s="122"/>
      <c r="W141" s="120"/>
      <c r="X141" s="120"/>
    </row>
    <row r="142" spans="1:24">
      <c r="A142" s="120"/>
      <c r="B142" s="135"/>
      <c r="C142" s="145"/>
      <c r="D142" s="145"/>
      <c r="E142" s="145"/>
      <c r="F142" s="222"/>
      <c r="G142" s="222"/>
      <c r="H142" s="222"/>
      <c r="I142" s="222"/>
      <c r="J142" s="145"/>
      <c r="K142" s="147"/>
      <c r="L142" s="222"/>
      <c r="M142" s="222"/>
      <c r="N142" s="222"/>
      <c r="O142" s="222"/>
      <c r="P142" s="145"/>
      <c r="Q142" s="147"/>
      <c r="R142" s="222"/>
      <c r="S142" s="222"/>
      <c r="T142" s="222"/>
      <c r="U142" s="222"/>
      <c r="V142" s="122"/>
      <c r="W142" s="120"/>
      <c r="X142" s="120"/>
    </row>
    <row r="143" spans="1:24">
      <c r="A143" s="120"/>
      <c r="B143" s="132"/>
      <c r="C143" s="145"/>
      <c r="D143" s="145"/>
      <c r="E143" s="145"/>
      <c r="F143" s="222"/>
      <c r="G143" s="222"/>
      <c r="H143" s="222"/>
      <c r="I143" s="222"/>
      <c r="J143" s="145"/>
      <c r="K143" s="147"/>
      <c r="L143" s="222"/>
      <c r="M143" s="222"/>
      <c r="N143" s="222"/>
      <c r="O143" s="222"/>
      <c r="P143" s="145"/>
      <c r="Q143" s="147"/>
      <c r="R143" s="222"/>
      <c r="S143" s="222"/>
      <c r="T143" s="222"/>
      <c r="U143" s="222"/>
      <c r="V143" s="122"/>
      <c r="W143" s="120"/>
      <c r="X143" s="120"/>
    </row>
    <row r="144" spans="1:24">
      <c r="A144" s="120"/>
      <c r="B144" s="133"/>
      <c r="C144" s="145"/>
      <c r="D144" s="145"/>
      <c r="E144" s="145"/>
      <c r="F144" s="221"/>
      <c r="G144" s="221"/>
      <c r="H144" s="221"/>
      <c r="I144" s="221"/>
      <c r="J144" s="221"/>
      <c r="K144" s="221"/>
      <c r="L144" s="221"/>
      <c r="M144" s="221"/>
      <c r="N144" s="221"/>
      <c r="O144" s="221"/>
      <c r="P144" s="221"/>
      <c r="Q144" s="221"/>
      <c r="R144" s="222"/>
      <c r="S144" s="222"/>
      <c r="T144" s="222"/>
      <c r="U144" s="222"/>
      <c r="V144" s="122"/>
      <c r="W144" s="120"/>
      <c r="X144" s="120"/>
    </row>
    <row r="145" spans="1:24">
      <c r="A145" s="120"/>
      <c r="B145" s="132"/>
      <c r="C145" s="145"/>
      <c r="D145" s="145"/>
      <c r="E145" s="145"/>
      <c r="F145" s="222"/>
      <c r="G145" s="222"/>
      <c r="H145" s="222"/>
      <c r="I145" s="222"/>
      <c r="J145" s="145"/>
      <c r="K145" s="147"/>
      <c r="L145" s="222"/>
      <c r="M145" s="222"/>
      <c r="N145" s="222"/>
      <c r="O145" s="222"/>
      <c r="P145" s="145"/>
      <c r="Q145" s="147"/>
      <c r="R145" s="222"/>
      <c r="S145" s="222"/>
      <c r="T145" s="222"/>
      <c r="U145" s="222"/>
      <c r="V145" s="122"/>
      <c r="W145" s="120"/>
      <c r="X145" s="120"/>
    </row>
    <row r="146" spans="1:24">
      <c r="A146" s="120"/>
      <c r="B146" s="132"/>
      <c r="C146" s="145"/>
      <c r="D146" s="145"/>
      <c r="E146" s="145"/>
      <c r="F146" s="222"/>
      <c r="G146" s="222"/>
      <c r="H146" s="222"/>
      <c r="I146" s="222"/>
      <c r="J146" s="145"/>
      <c r="K146" s="147"/>
      <c r="L146" s="222"/>
      <c r="M146" s="222"/>
      <c r="N146" s="222"/>
      <c r="O146" s="222"/>
      <c r="P146" s="145"/>
      <c r="Q146" s="147"/>
      <c r="R146" s="222"/>
      <c r="S146" s="222"/>
      <c r="T146" s="222"/>
      <c r="U146" s="222"/>
      <c r="V146" s="122"/>
      <c r="W146" s="120"/>
      <c r="X146" s="120"/>
    </row>
    <row r="147" spans="1:24">
      <c r="A147" s="120"/>
      <c r="B147" s="132"/>
      <c r="C147" s="145"/>
      <c r="D147" s="145"/>
      <c r="E147" s="145"/>
      <c r="F147" s="222"/>
      <c r="G147" s="222"/>
      <c r="H147" s="222"/>
      <c r="I147" s="222"/>
      <c r="J147" s="145"/>
      <c r="K147" s="147"/>
      <c r="L147" s="222"/>
      <c r="M147" s="222"/>
      <c r="N147" s="222"/>
      <c r="O147" s="222"/>
      <c r="P147" s="145"/>
      <c r="Q147" s="147"/>
      <c r="R147" s="222"/>
      <c r="S147" s="222"/>
      <c r="T147" s="222"/>
      <c r="U147" s="222"/>
      <c r="V147" s="122"/>
      <c r="W147" s="120"/>
      <c r="X147" s="120"/>
    </row>
    <row r="148" spans="1:24">
      <c r="A148" s="120"/>
      <c r="B148" s="132"/>
      <c r="C148" s="145"/>
      <c r="D148" s="145"/>
      <c r="E148" s="145"/>
      <c r="F148" s="222"/>
      <c r="G148" s="222"/>
      <c r="H148" s="222"/>
      <c r="I148" s="222"/>
      <c r="J148" s="145"/>
      <c r="K148" s="147"/>
      <c r="L148" s="222"/>
      <c r="M148" s="222"/>
      <c r="N148" s="222"/>
      <c r="O148" s="222"/>
      <c r="P148" s="145"/>
      <c r="Q148" s="147"/>
      <c r="R148" s="222"/>
      <c r="S148" s="222"/>
      <c r="T148" s="222"/>
      <c r="U148" s="222"/>
      <c r="V148" s="122"/>
      <c r="W148" s="120"/>
      <c r="X148" s="120"/>
    </row>
    <row r="149" spans="1:24">
      <c r="A149" s="120"/>
      <c r="B149" s="132"/>
      <c r="C149" s="145"/>
      <c r="D149" s="145"/>
      <c r="E149" s="145"/>
      <c r="F149" s="222"/>
      <c r="G149" s="222"/>
      <c r="H149" s="222"/>
      <c r="I149" s="222"/>
      <c r="J149" s="145"/>
      <c r="K149" s="147"/>
      <c r="L149" s="222"/>
      <c r="M149" s="222"/>
      <c r="N149" s="222"/>
      <c r="O149" s="222"/>
      <c r="P149" s="145"/>
      <c r="Q149" s="147"/>
      <c r="R149" s="222"/>
      <c r="S149" s="222"/>
      <c r="T149" s="222"/>
      <c r="U149" s="222"/>
      <c r="V149" s="122"/>
      <c r="W149" s="120"/>
      <c r="X149" s="120"/>
    </row>
    <row r="150" spans="1:24">
      <c r="A150" s="120"/>
      <c r="B150" s="132"/>
      <c r="C150" s="145"/>
      <c r="D150" s="145"/>
      <c r="E150" s="145"/>
      <c r="F150" s="222"/>
      <c r="G150" s="222"/>
      <c r="H150" s="222"/>
      <c r="I150" s="222"/>
      <c r="J150" s="145"/>
      <c r="K150" s="147"/>
      <c r="L150" s="222"/>
      <c r="M150" s="222"/>
      <c r="N150" s="222"/>
      <c r="O150" s="222"/>
      <c r="P150" s="145"/>
      <c r="Q150" s="147"/>
      <c r="R150" s="222"/>
      <c r="S150" s="222"/>
      <c r="T150" s="222"/>
      <c r="U150" s="222"/>
      <c r="V150" s="122"/>
      <c r="W150" s="120"/>
      <c r="X150" s="120"/>
    </row>
    <row r="151" spans="1:24">
      <c r="A151" s="120"/>
      <c r="B151" s="132"/>
      <c r="C151" s="145"/>
      <c r="D151" s="145"/>
      <c r="E151" s="145"/>
      <c r="F151" s="222"/>
      <c r="G151" s="222"/>
      <c r="H151" s="222"/>
      <c r="I151" s="222"/>
      <c r="J151" s="145"/>
      <c r="K151" s="147"/>
      <c r="L151" s="222"/>
      <c r="M151" s="222"/>
      <c r="N151" s="222"/>
      <c r="O151" s="222"/>
      <c r="P151" s="145"/>
      <c r="Q151" s="147"/>
      <c r="R151" s="222"/>
      <c r="S151" s="222"/>
      <c r="T151" s="222"/>
      <c r="U151" s="222"/>
      <c r="V151" s="122"/>
      <c r="W151" s="120"/>
      <c r="X151" s="120"/>
    </row>
    <row r="152" spans="1:24">
      <c r="A152" s="120"/>
      <c r="B152" s="133"/>
      <c r="C152" s="145"/>
      <c r="D152" s="145"/>
      <c r="E152" s="145"/>
      <c r="F152" s="221"/>
      <c r="G152" s="221"/>
      <c r="H152" s="221"/>
      <c r="I152" s="221"/>
      <c r="J152" s="221"/>
      <c r="K152" s="221"/>
      <c r="L152" s="222"/>
      <c r="M152" s="222"/>
      <c r="N152" s="221"/>
      <c r="O152" s="221"/>
      <c r="P152" s="221"/>
      <c r="Q152" s="221"/>
      <c r="R152" s="222"/>
      <c r="S152" s="222"/>
      <c r="T152" s="222"/>
      <c r="U152" s="222"/>
      <c r="V152" s="122"/>
      <c r="W152" s="120"/>
      <c r="X152" s="120"/>
    </row>
    <row r="153" spans="1:24">
      <c r="A153" s="120"/>
      <c r="B153" s="132"/>
      <c r="C153" s="145"/>
      <c r="D153" s="145"/>
      <c r="E153" s="145"/>
      <c r="F153" s="222"/>
      <c r="G153" s="222"/>
      <c r="H153" s="222"/>
      <c r="I153" s="222"/>
      <c r="J153" s="222"/>
      <c r="K153" s="222"/>
      <c r="L153" s="222"/>
      <c r="M153" s="222"/>
      <c r="N153" s="222"/>
      <c r="O153" s="222"/>
      <c r="P153" s="222"/>
      <c r="Q153" s="222"/>
      <c r="R153" s="222"/>
      <c r="S153" s="222"/>
      <c r="T153" s="222"/>
      <c r="U153" s="222"/>
      <c r="V153" s="122"/>
      <c r="W153" s="120"/>
      <c r="X153" s="120"/>
    </row>
    <row r="154" spans="1:24">
      <c r="A154" s="120"/>
      <c r="B154" s="135"/>
      <c r="C154" s="145"/>
      <c r="D154" s="145"/>
      <c r="E154" s="145"/>
      <c r="F154" s="222"/>
      <c r="G154" s="222"/>
      <c r="H154" s="222"/>
      <c r="I154" s="222"/>
      <c r="J154" s="222"/>
      <c r="K154" s="222"/>
      <c r="L154" s="222"/>
      <c r="M154" s="222"/>
      <c r="N154" s="222"/>
      <c r="O154" s="222"/>
      <c r="P154" s="222"/>
      <c r="Q154" s="222"/>
      <c r="R154" s="222"/>
      <c r="S154" s="222"/>
      <c r="T154" s="222"/>
      <c r="U154" s="222"/>
      <c r="V154" s="122"/>
      <c r="W154" s="120"/>
      <c r="X154" s="120"/>
    </row>
    <row r="155" spans="1:24">
      <c r="A155" s="120"/>
      <c r="B155" s="132"/>
      <c r="C155" s="145"/>
      <c r="D155" s="145"/>
      <c r="E155" s="145"/>
      <c r="F155" s="222"/>
      <c r="G155" s="222"/>
      <c r="H155" s="222"/>
      <c r="I155" s="222"/>
      <c r="J155" s="222"/>
      <c r="K155" s="222"/>
      <c r="L155" s="222"/>
      <c r="M155" s="222"/>
      <c r="N155" s="222"/>
      <c r="O155" s="222"/>
      <c r="P155" s="222"/>
      <c r="Q155" s="222"/>
      <c r="R155" s="222"/>
      <c r="S155" s="222"/>
      <c r="T155" s="222"/>
      <c r="U155" s="222"/>
      <c r="V155" s="122"/>
      <c r="W155" s="120"/>
      <c r="X155" s="120"/>
    </row>
    <row r="156" spans="1:24">
      <c r="A156" s="120"/>
      <c r="B156" s="132"/>
      <c r="C156" s="145"/>
      <c r="D156" s="145"/>
      <c r="E156" s="145"/>
      <c r="F156" s="222"/>
      <c r="G156" s="222"/>
      <c r="H156" s="222"/>
      <c r="I156" s="222"/>
      <c r="J156" s="222"/>
      <c r="K156" s="222"/>
      <c r="L156" s="222"/>
      <c r="M156" s="222"/>
      <c r="N156" s="222"/>
      <c r="O156" s="222"/>
      <c r="P156" s="222"/>
      <c r="Q156" s="222"/>
      <c r="R156" s="222"/>
      <c r="S156" s="222"/>
      <c r="T156" s="222"/>
      <c r="U156" s="222"/>
      <c r="V156" s="122"/>
      <c r="W156" s="120"/>
      <c r="X156" s="120"/>
    </row>
    <row r="157" spans="1:24">
      <c r="A157" s="120"/>
      <c r="B157" s="135"/>
      <c r="C157" s="145"/>
      <c r="D157" s="145"/>
      <c r="E157" s="145"/>
      <c r="F157" s="222"/>
      <c r="G157" s="222"/>
      <c r="H157" s="222"/>
      <c r="I157" s="222"/>
      <c r="J157" s="222"/>
      <c r="K157" s="222"/>
      <c r="L157" s="222"/>
      <c r="M157" s="222"/>
      <c r="N157" s="222"/>
      <c r="O157" s="222"/>
      <c r="P157" s="222"/>
      <c r="Q157" s="222"/>
      <c r="R157" s="222"/>
      <c r="S157" s="222"/>
      <c r="T157" s="222"/>
      <c r="U157" s="222"/>
      <c r="V157" s="122"/>
      <c r="W157" s="120"/>
      <c r="X157" s="120"/>
    </row>
    <row r="158" spans="1:24">
      <c r="A158" s="120"/>
      <c r="B158" s="135"/>
      <c r="C158" s="145"/>
      <c r="D158" s="145"/>
      <c r="E158" s="145"/>
      <c r="F158" s="222"/>
      <c r="G158" s="222"/>
      <c r="H158" s="222"/>
      <c r="I158" s="222"/>
      <c r="J158" s="222"/>
      <c r="K158" s="222"/>
      <c r="L158" s="222"/>
      <c r="M158" s="222"/>
      <c r="N158" s="222"/>
      <c r="O158" s="222"/>
      <c r="P158" s="222"/>
      <c r="Q158" s="222"/>
      <c r="R158" s="222"/>
      <c r="S158" s="222"/>
      <c r="T158" s="222"/>
      <c r="U158" s="222"/>
      <c r="V158" s="122"/>
      <c r="W158" s="120"/>
      <c r="X158" s="120"/>
    </row>
    <row r="159" spans="1:24">
      <c r="A159" s="120"/>
      <c r="B159" s="135"/>
      <c r="C159" s="145"/>
      <c r="D159" s="145"/>
      <c r="E159" s="145"/>
      <c r="F159" s="222"/>
      <c r="G159" s="222"/>
      <c r="H159" s="222"/>
      <c r="I159" s="222"/>
      <c r="J159" s="222"/>
      <c r="K159" s="222"/>
      <c r="L159" s="222"/>
      <c r="M159" s="222"/>
      <c r="N159" s="222"/>
      <c r="O159" s="222"/>
      <c r="P159" s="222"/>
      <c r="Q159" s="222"/>
      <c r="R159" s="222"/>
      <c r="S159" s="222"/>
      <c r="T159" s="222"/>
      <c r="U159" s="222"/>
      <c r="V159" s="122"/>
      <c r="W159" s="120"/>
      <c r="X159" s="120"/>
    </row>
    <row r="160" spans="1:24">
      <c r="A160" s="120"/>
      <c r="B160" s="133"/>
      <c r="C160" s="145"/>
      <c r="D160" s="145"/>
      <c r="E160" s="145"/>
      <c r="F160" s="221"/>
      <c r="G160" s="221"/>
      <c r="H160" s="221"/>
      <c r="I160" s="221"/>
      <c r="J160" s="221"/>
      <c r="K160" s="221"/>
      <c r="L160" s="222"/>
      <c r="M160" s="222"/>
      <c r="N160" s="221"/>
      <c r="O160" s="221"/>
      <c r="P160" s="221"/>
      <c r="Q160" s="221"/>
      <c r="R160" s="222"/>
      <c r="S160" s="222"/>
      <c r="T160" s="222"/>
      <c r="U160" s="222"/>
      <c r="V160" s="122"/>
      <c r="W160" s="120"/>
      <c r="X160" s="120"/>
    </row>
    <row r="161" spans="1:24">
      <c r="A161" s="120"/>
      <c r="B161" s="132"/>
      <c r="C161" s="145"/>
      <c r="D161" s="145"/>
      <c r="E161" s="145"/>
      <c r="F161" s="222"/>
      <c r="G161" s="222"/>
      <c r="H161" s="222"/>
      <c r="I161" s="222"/>
      <c r="J161" s="222"/>
      <c r="K161" s="222"/>
      <c r="L161" s="222"/>
      <c r="M161" s="222"/>
      <c r="N161" s="222"/>
      <c r="O161" s="222"/>
      <c r="P161" s="222"/>
      <c r="Q161" s="222"/>
      <c r="R161" s="222"/>
      <c r="S161" s="222"/>
      <c r="T161" s="222"/>
      <c r="U161" s="222"/>
      <c r="V161" s="122"/>
      <c r="W161" s="120"/>
      <c r="X161" s="120"/>
    </row>
    <row r="162" spans="1:24">
      <c r="A162" s="120"/>
      <c r="B162" s="132"/>
      <c r="C162" s="145"/>
      <c r="D162" s="145"/>
      <c r="E162" s="145"/>
      <c r="F162" s="222"/>
      <c r="G162" s="222"/>
      <c r="H162" s="222"/>
      <c r="I162" s="222"/>
      <c r="J162" s="222"/>
      <c r="K162" s="222"/>
      <c r="L162" s="222"/>
      <c r="M162" s="222"/>
      <c r="N162" s="222"/>
      <c r="O162" s="222"/>
      <c r="P162" s="222"/>
      <c r="Q162" s="222"/>
      <c r="R162" s="222"/>
      <c r="S162" s="222"/>
      <c r="T162" s="222"/>
      <c r="U162" s="222"/>
      <c r="V162" s="122"/>
      <c r="W162" s="120"/>
      <c r="X162" s="120"/>
    </row>
    <row r="163" spans="1:24">
      <c r="A163" s="120"/>
      <c r="B163" s="132"/>
      <c r="C163" s="145"/>
      <c r="D163" s="145"/>
      <c r="E163" s="145"/>
      <c r="F163" s="222"/>
      <c r="G163" s="222"/>
      <c r="H163" s="222"/>
      <c r="I163" s="222"/>
      <c r="J163" s="222"/>
      <c r="K163" s="222"/>
      <c r="L163" s="222"/>
      <c r="M163" s="222"/>
      <c r="N163" s="222"/>
      <c r="O163" s="222"/>
      <c r="P163" s="222"/>
      <c r="Q163" s="222"/>
      <c r="R163" s="222"/>
      <c r="S163" s="222"/>
      <c r="T163" s="222"/>
      <c r="U163" s="222"/>
      <c r="V163" s="122"/>
      <c r="W163" s="120"/>
      <c r="X163" s="120"/>
    </row>
    <row r="164" spans="1:24">
      <c r="A164" s="120"/>
      <c r="B164" s="132"/>
      <c r="C164" s="145"/>
      <c r="D164" s="145"/>
      <c r="E164" s="145"/>
      <c r="F164" s="222"/>
      <c r="G164" s="222"/>
      <c r="H164" s="222"/>
      <c r="I164" s="222"/>
      <c r="J164" s="222"/>
      <c r="K164" s="222"/>
      <c r="L164" s="222"/>
      <c r="M164" s="222"/>
      <c r="N164" s="222"/>
      <c r="O164" s="222"/>
      <c r="P164" s="222"/>
      <c r="Q164" s="222"/>
      <c r="R164" s="222"/>
      <c r="S164" s="222"/>
      <c r="T164" s="222"/>
      <c r="U164" s="222"/>
      <c r="V164" s="122"/>
      <c r="W164" s="120"/>
      <c r="X164" s="120"/>
    </row>
    <row r="165" spans="1:24">
      <c r="A165" s="120"/>
      <c r="B165" s="132"/>
      <c r="C165" s="145"/>
      <c r="D165" s="145"/>
      <c r="E165" s="145"/>
      <c r="F165" s="222"/>
      <c r="G165" s="222"/>
      <c r="H165" s="222"/>
      <c r="I165" s="222"/>
      <c r="J165" s="222"/>
      <c r="K165" s="222"/>
      <c r="L165" s="222"/>
      <c r="M165" s="222"/>
      <c r="N165" s="222"/>
      <c r="O165" s="222"/>
      <c r="P165" s="222"/>
      <c r="Q165" s="222"/>
      <c r="R165" s="222"/>
      <c r="S165" s="222"/>
      <c r="T165" s="222"/>
      <c r="U165" s="222"/>
      <c r="V165" s="122"/>
      <c r="W165" s="120"/>
      <c r="X165" s="120"/>
    </row>
    <row r="166" spans="1:24">
      <c r="A166" s="120"/>
      <c r="B166" s="132"/>
      <c r="C166" s="145"/>
      <c r="D166" s="145"/>
      <c r="E166" s="145"/>
      <c r="F166" s="222"/>
      <c r="G166" s="222"/>
      <c r="H166" s="222"/>
      <c r="I166" s="222"/>
      <c r="J166" s="222"/>
      <c r="K166" s="222"/>
      <c r="L166" s="222"/>
      <c r="M166" s="222"/>
      <c r="N166" s="222"/>
      <c r="O166" s="222"/>
      <c r="P166" s="222"/>
      <c r="Q166" s="222"/>
      <c r="R166" s="222"/>
      <c r="S166" s="222"/>
      <c r="T166" s="222"/>
      <c r="U166" s="222"/>
      <c r="V166" s="122"/>
      <c r="W166" s="120"/>
      <c r="X166" s="120"/>
    </row>
    <row r="167" spans="1:24">
      <c r="A167" s="120"/>
      <c r="B167" s="135"/>
      <c r="C167" s="145"/>
      <c r="D167" s="145"/>
      <c r="E167" s="145"/>
      <c r="F167" s="222"/>
      <c r="G167" s="222"/>
      <c r="H167" s="222"/>
      <c r="I167" s="222"/>
      <c r="J167" s="222"/>
      <c r="K167" s="222"/>
      <c r="L167" s="222"/>
      <c r="M167" s="222"/>
      <c r="N167" s="222"/>
      <c r="O167" s="222"/>
      <c r="P167" s="222"/>
      <c r="Q167" s="222"/>
      <c r="R167" s="222"/>
      <c r="S167" s="222"/>
      <c r="T167" s="222"/>
      <c r="U167" s="222"/>
      <c r="V167" s="122"/>
      <c r="W167" s="120"/>
      <c r="X167" s="120"/>
    </row>
    <row r="168" spans="1:24">
      <c r="A168" s="121"/>
      <c r="B168" s="146"/>
      <c r="C168" s="147"/>
      <c r="D168" s="147"/>
      <c r="E168" s="145"/>
      <c r="F168" s="221"/>
      <c r="G168" s="221"/>
      <c r="H168" s="221"/>
      <c r="I168" s="221"/>
      <c r="J168" s="221"/>
      <c r="K168" s="221"/>
      <c r="L168" s="221"/>
      <c r="M168" s="221"/>
      <c r="N168" s="221"/>
      <c r="O168" s="221"/>
      <c r="P168" s="221"/>
      <c r="Q168" s="221"/>
      <c r="R168" s="221"/>
      <c r="S168" s="221"/>
      <c r="T168" s="221"/>
      <c r="U168" s="221"/>
      <c r="V168" s="136"/>
      <c r="W168" s="121"/>
      <c r="X168" s="121"/>
    </row>
    <row r="169" spans="1:24">
      <c r="A169" s="120"/>
      <c r="B169" s="132"/>
      <c r="C169" s="145"/>
      <c r="D169" s="145"/>
      <c r="E169" s="145"/>
      <c r="F169" s="222"/>
      <c r="G169" s="222"/>
      <c r="H169" s="222"/>
      <c r="I169" s="222"/>
      <c r="J169" s="222"/>
      <c r="K169" s="222"/>
      <c r="L169" s="222"/>
      <c r="M169" s="222"/>
      <c r="N169" s="222"/>
      <c r="O169" s="222"/>
      <c r="P169" s="222"/>
      <c r="Q169" s="222"/>
      <c r="R169" s="222"/>
      <c r="S169" s="222"/>
      <c r="T169" s="222"/>
      <c r="U169" s="222"/>
      <c r="V169" s="122"/>
      <c r="W169" s="120"/>
      <c r="X169" s="120"/>
    </row>
    <row r="170" spans="1:24">
      <c r="A170" s="120"/>
      <c r="B170" s="132"/>
      <c r="C170" s="145"/>
      <c r="D170" s="145"/>
      <c r="E170" s="145"/>
      <c r="F170" s="222"/>
      <c r="G170" s="222"/>
      <c r="H170" s="222"/>
      <c r="I170" s="222"/>
      <c r="J170" s="222"/>
      <c r="K170" s="222"/>
      <c r="L170" s="222"/>
      <c r="M170" s="222"/>
      <c r="N170" s="222"/>
      <c r="O170" s="222"/>
      <c r="P170" s="222"/>
      <c r="Q170" s="222"/>
      <c r="R170" s="222"/>
      <c r="S170" s="222"/>
      <c r="T170" s="222"/>
      <c r="U170" s="222"/>
      <c r="V170" s="122"/>
      <c r="W170" s="120"/>
      <c r="X170" s="120"/>
    </row>
    <row r="171" spans="1:24">
      <c r="A171" s="120"/>
      <c r="B171" s="132"/>
      <c r="C171" s="145"/>
      <c r="D171" s="145"/>
      <c r="E171" s="145"/>
      <c r="F171" s="222"/>
      <c r="G171" s="222"/>
      <c r="H171" s="222"/>
      <c r="I171" s="222"/>
      <c r="J171" s="222"/>
      <c r="K171" s="222"/>
      <c r="L171" s="222"/>
      <c r="M171" s="222"/>
      <c r="N171" s="222"/>
      <c r="O171" s="222"/>
      <c r="P171" s="222"/>
      <c r="Q171" s="222"/>
      <c r="R171" s="222"/>
      <c r="S171" s="222"/>
      <c r="T171" s="222"/>
      <c r="U171" s="222"/>
      <c r="V171" s="122"/>
      <c r="W171" s="120"/>
      <c r="X171" s="120"/>
    </row>
    <row r="172" spans="1:24">
      <c r="A172" s="120"/>
      <c r="B172" s="132"/>
      <c r="C172" s="145"/>
      <c r="D172" s="145"/>
      <c r="E172" s="145"/>
      <c r="F172" s="222"/>
      <c r="G172" s="222"/>
      <c r="H172" s="222"/>
      <c r="I172" s="222"/>
      <c r="J172" s="222"/>
      <c r="K172" s="222"/>
      <c r="L172" s="222"/>
      <c r="M172" s="222"/>
      <c r="N172" s="222"/>
      <c r="O172" s="222"/>
      <c r="P172" s="222"/>
      <c r="Q172" s="222"/>
      <c r="R172" s="222"/>
      <c r="S172" s="222"/>
      <c r="T172" s="222"/>
      <c r="U172" s="222"/>
      <c r="V172" s="122"/>
      <c r="W172" s="120"/>
      <c r="X172" s="120"/>
    </row>
    <row r="173" spans="1:24">
      <c r="A173" s="121"/>
      <c r="B173" s="133"/>
      <c r="C173" s="147"/>
      <c r="D173" s="147"/>
      <c r="E173" s="145"/>
      <c r="F173" s="221"/>
      <c r="G173" s="221"/>
      <c r="H173" s="221"/>
      <c r="I173" s="221"/>
      <c r="J173" s="221"/>
      <c r="K173" s="221"/>
      <c r="L173" s="221"/>
      <c r="M173" s="221"/>
      <c r="N173" s="221"/>
      <c r="O173" s="221"/>
      <c r="P173" s="221"/>
      <c r="Q173" s="221"/>
      <c r="R173" s="221"/>
      <c r="S173" s="221"/>
      <c r="T173" s="221"/>
      <c r="U173" s="221"/>
      <c r="V173" s="136"/>
      <c r="W173" s="121"/>
      <c r="X173" s="121"/>
    </row>
    <row r="174" spans="1:24">
      <c r="A174" s="120"/>
      <c r="B174" s="132"/>
      <c r="C174" s="145"/>
      <c r="D174" s="145"/>
      <c r="E174" s="145"/>
      <c r="F174" s="222"/>
      <c r="G174" s="222"/>
      <c r="H174" s="222"/>
      <c r="I174" s="222"/>
      <c r="J174" s="222"/>
      <c r="K174" s="222"/>
      <c r="L174" s="222"/>
      <c r="M174" s="222"/>
      <c r="N174" s="222"/>
      <c r="O174" s="222"/>
      <c r="P174" s="222"/>
      <c r="Q174" s="222"/>
      <c r="R174" s="222"/>
      <c r="S174" s="222"/>
      <c r="T174" s="222"/>
      <c r="U174" s="222"/>
      <c r="V174" s="122"/>
      <c r="W174" s="120"/>
      <c r="X174" s="120"/>
    </row>
    <row r="175" spans="1:24">
      <c r="A175" s="120"/>
      <c r="B175" s="132"/>
      <c r="C175" s="145"/>
      <c r="D175" s="145"/>
      <c r="E175" s="145"/>
      <c r="F175" s="222"/>
      <c r="G175" s="222"/>
      <c r="H175" s="222"/>
      <c r="I175" s="222"/>
      <c r="J175" s="222"/>
      <c r="K175" s="222"/>
      <c r="L175" s="222"/>
      <c r="M175" s="222"/>
      <c r="N175" s="222"/>
      <c r="O175" s="222"/>
      <c r="P175" s="222"/>
      <c r="Q175" s="222"/>
      <c r="R175" s="222"/>
      <c r="S175" s="222"/>
      <c r="T175" s="222"/>
      <c r="U175" s="222"/>
      <c r="V175" s="122"/>
      <c r="W175" s="120"/>
      <c r="X175" s="120"/>
    </row>
    <row r="176" spans="1:24">
      <c r="A176" s="120"/>
      <c r="B176" s="132"/>
      <c r="C176" s="145"/>
      <c r="D176" s="145"/>
      <c r="E176" s="145"/>
      <c r="F176" s="222"/>
      <c r="G176" s="222"/>
      <c r="H176" s="222"/>
      <c r="I176" s="222"/>
      <c r="J176" s="222"/>
      <c r="K176" s="222"/>
      <c r="L176" s="222"/>
      <c r="M176" s="222"/>
      <c r="N176" s="222"/>
      <c r="O176" s="222"/>
      <c r="P176" s="222"/>
      <c r="Q176" s="222"/>
      <c r="R176" s="222"/>
      <c r="S176" s="222"/>
      <c r="T176" s="222"/>
      <c r="U176" s="222"/>
      <c r="V176" s="122"/>
      <c r="W176" s="120"/>
      <c r="X176" s="120"/>
    </row>
    <row r="177" spans="1:24">
      <c r="A177" s="120"/>
      <c r="B177" s="132"/>
      <c r="C177" s="145"/>
      <c r="D177" s="145"/>
      <c r="E177" s="145"/>
      <c r="F177" s="222"/>
      <c r="G177" s="222"/>
      <c r="H177" s="222"/>
      <c r="I177" s="222"/>
      <c r="J177" s="222"/>
      <c r="K177" s="222"/>
      <c r="L177" s="222"/>
      <c r="M177" s="222"/>
      <c r="N177" s="222"/>
      <c r="O177" s="222"/>
      <c r="P177" s="222"/>
      <c r="Q177" s="222"/>
      <c r="R177" s="222"/>
      <c r="S177" s="222"/>
      <c r="T177" s="222"/>
      <c r="U177" s="222"/>
      <c r="V177" s="122"/>
      <c r="W177" s="120"/>
      <c r="X177" s="120"/>
    </row>
    <row r="178" spans="1:24">
      <c r="A178" s="147"/>
      <c r="B178" s="146"/>
      <c r="C178" s="145"/>
      <c r="D178" s="145"/>
      <c r="E178" s="145"/>
      <c r="F178" s="221"/>
      <c r="G178" s="221"/>
      <c r="H178" s="221"/>
      <c r="I178" s="221"/>
      <c r="J178" s="221"/>
      <c r="K178" s="221"/>
      <c r="L178" s="221"/>
      <c r="M178" s="221"/>
      <c r="N178" s="221"/>
      <c r="O178" s="221"/>
      <c r="P178" s="221"/>
      <c r="Q178" s="221"/>
      <c r="R178" s="222"/>
      <c r="S178" s="222"/>
      <c r="T178" s="222"/>
      <c r="U178" s="222"/>
      <c r="V178" s="122"/>
      <c r="W178" s="120"/>
      <c r="X178" s="121"/>
    </row>
    <row r="179" spans="1:24">
      <c r="A179" s="120"/>
      <c r="B179" s="132"/>
      <c r="C179" s="145"/>
      <c r="D179" s="145"/>
      <c r="E179" s="145"/>
      <c r="F179" s="222"/>
      <c r="G179" s="222"/>
      <c r="H179" s="222"/>
      <c r="I179" s="222"/>
      <c r="J179" s="222"/>
      <c r="K179" s="222"/>
      <c r="L179" s="222"/>
      <c r="M179" s="222"/>
      <c r="N179" s="222"/>
      <c r="O179" s="222"/>
      <c r="P179" s="222"/>
      <c r="Q179" s="222"/>
      <c r="R179" s="222"/>
      <c r="S179" s="222"/>
      <c r="T179" s="222"/>
      <c r="U179" s="222"/>
      <c r="V179" s="122"/>
      <c r="W179" s="120"/>
      <c r="X179" s="120"/>
    </row>
    <row r="180" spans="1:24">
      <c r="A180" s="120"/>
      <c r="B180" s="132"/>
      <c r="C180" s="145"/>
      <c r="D180" s="145"/>
      <c r="E180" s="145"/>
      <c r="F180" s="222"/>
      <c r="G180" s="222"/>
      <c r="H180" s="222"/>
      <c r="I180" s="222"/>
      <c r="J180" s="222"/>
      <c r="K180" s="222"/>
      <c r="L180" s="222"/>
      <c r="M180" s="222"/>
      <c r="N180" s="222"/>
      <c r="O180" s="222"/>
      <c r="P180" s="222"/>
      <c r="Q180" s="222"/>
      <c r="R180" s="222"/>
      <c r="S180" s="222"/>
      <c r="T180" s="222"/>
      <c r="U180" s="222"/>
      <c r="V180" s="122"/>
      <c r="W180" s="120"/>
      <c r="X180" s="120"/>
    </row>
    <row r="181" spans="1:24">
      <c r="A181" s="120"/>
      <c r="B181" s="132"/>
      <c r="C181" s="145"/>
      <c r="D181" s="145"/>
      <c r="E181" s="145"/>
      <c r="F181" s="222"/>
      <c r="G181" s="222"/>
      <c r="H181" s="222"/>
      <c r="I181" s="222"/>
      <c r="J181" s="222"/>
      <c r="K181" s="222"/>
      <c r="L181" s="222"/>
      <c r="M181" s="222"/>
      <c r="N181" s="222"/>
      <c r="O181" s="222"/>
      <c r="P181" s="222"/>
      <c r="Q181" s="222"/>
      <c r="R181" s="222"/>
      <c r="S181" s="222"/>
      <c r="T181" s="222"/>
      <c r="U181" s="222"/>
      <c r="V181" s="122"/>
      <c r="W181" s="120"/>
      <c r="X181" s="120"/>
    </row>
    <row r="182" spans="1:24">
      <c r="A182" s="120"/>
      <c r="B182" s="132"/>
      <c r="C182" s="145"/>
      <c r="D182" s="145"/>
      <c r="E182" s="145"/>
      <c r="F182" s="222"/>
      <c r="G182" s="222"/>
      <c r="H182" s="222"/>
      <c r="I182" s="222"/>
      <c r="J182" s="222"/>
      <c r="K182" s="222"/>
      <c r="L182" s="222"/>
      <c r="M182" s="222"/>
      <c r="N182" s="222"/>
      <c r="O182" s="222"/>
      <c r="P182" s="222"/>
      <c r="Q182" s="222"/>
      <c r="R182" s="222"/>
      <c r="S182" s="222"/>
      <c r="T182" s="222"/>
      <c r="U182" s="222"/>
      <c r="V182" s="122"/>
      <c r="W182" s="120"/>
      <c r="X182" s="120"/>
    </row>
    <row r="183" spans="1:24">
      <c r="A183" s="120"/>
      <c r="B183" s="220"/>
      <c r="C183" s="220"/>
      <c r="D183" s="220"/>
      <c r="E183" s="220"/>
      <c r="F183" s="221"/>
      <c r="G183" s="221"/>
      <c r="H183" s="221"/>
      <c r="I183" s="221"/>
      <c r="J183" s="221"/>
      <c r="K183" s="221"/>
      <c r="L183" s="221"/>
      <c r="M183" s="221"/>
      <c r="N183" s="221"/>
      <c r="O183" s="221"/>
      <c r="P183" s="221"/>
      <c r="Q183" s="221"/>
      <c r="R183" s="222"/>
      <c r="S183" s="222"/>
      <c r="T183" s="222"/>
      <c r="U183" s="222"/>
      <c r="V183" s="122"/>
      <c r="W183" s="120"/>
      <c r="X183" s="121"/>
    </row>
    <row r="184" spans="1:24">
      <c r="A184" s="120"/>
      <c r="B184" s="120"/>
      <c r="C184" s="145"/>
      <c r="D184" s="145"/>
      <c r="E184" s="145"/>
      <c r="F184" s="145"/>
      <c r="G184" s="147"/>
      <c r="H184" s="145"/>
      <c r="I184" s="147"/>
      <c r="J184" s="145"/>
      <c r="K184" s="147"/>
      <c r="L184" s="145"/>
      <c r="M184" s="147"/>
      <c r="N184" s="145"/>
      <c r="O184" s="147"/>
      <c r="P184" s="145"/>
      <c r="Q184" s="147"/>
      <c r="R184" s="145"/>
      <c r="S184" s="147"/>
      <c r="T184" s="145"/>
      <c r="U184" s="147"/>
      <c r="V184" s="122"/>
      <c r="W184" s="120"/>
      <c r="X184" s="120"/>
    </row>
    <row r="185" spans="1:24">
      <c r="A185" s="121"/>
      <c r="B185" s="120"/>
      <c r="C185" s="120"/>
      <c r="D185" s="120"/>
      <c r="E185" s="120"/>
      <c r="F185" s="120"/>
      <c r="G185" s="121"/>
      <c r="H185" s="120"/>
      <c r="I185" s="121"/>
      <c r="J185" s="120"/>
      <c r="K185" s="121"/>
      <c r="L185" s="120"/>
      <c r="M185" s="121"/>
      <c r="N185" s="120"/>
      <c r="O185" s="121"/>
      <c r="P185" s="120"/>
      <c r="Q185" s="121"/>
      <c r="R185" s="120"/>
      <c r="S185" s="121"/>
      <c r="T185" s="120"/>
      <c r="U185" s="121"/>
      <c r="V185" s="122"/>
      <c r="W185" s="120"/>
      <c r="X185" s="120"/>
    </row>
    <row r="186" spans="1:24">
      <c r="A186" s="120"/>
      <c r="B186" s="120"/>
      <c r="C186" s="120"/>
      <c r="D186" s="120"/>
      <c r="E186" s="120"/>
      <c r="F186" s="120"/>
      <c r="G186" s="121"/>
      <c r="H186" s="120"/>
      <c r="I186" s="121"/>
      <c r="J186" s="120"/>
      <c r="K186" s="121"/>
      <c r="L186" s="120"/>
      <c r="M186" s="121"/>
      <c r="N186" s="120"/>
      <c r="O186" s="121"/>
      <c r="P186" s="120"/>
      <c r="Q186" s="121"/>
      <c r="R186" s="120"/>
      <c r="S186" s="121"/>
      <c r="T186" s="120"/>
      <c r="U186" s="121"/>
      <c r="V186" s="122"/>
      <c r="W186" s="120"/>
      <c r="X186" s="120"/>
    </row>
    <row r="187" spans="1:24">
      <c r="A187" s="120"/>
      <c r="B187" s="120"/>
      <c r="C187" s="120"/>
      <c r="D187" s="120"/>
      <c r="E187" s="120"/>
      <c r="F187" s="120"/>
      <c r="G187" s="121"/>
      <c r="H187" s="120"/>
      <c r="I187" s="121"/>
      <c r="J187" s="120"/>
      <c r="K187" s="121"/>
      <c r="L187" s="120"/>
      <c r="M187" s="121"/>
      <c r="N187" s="120"/>
      <c r="O187" s="121"/>
      <c r="P187" s="120"/>
      <c r="Q187" s="121"/>
      <c r="R187" s="120"/>
      <c r="S187" s="121"/>
      <c r="T187" s="120"/>
      <c r="U187" s="121"/>
      <c r="V187" s="122"/>
      <c r="W187" s="120"/>
      <c r="X187" s="120"/>
    </row>
    <row r="188" spans="1:24">
      <c r="A188" s="122"/>
      <c r="B188" s="120"/>
      <c r="C188" s="120"/>
      <c r="D188" s="120"/>
      <c r="E188" s="120"/>
      <c r="F188" s="120"/>
      <c r="G188" s="121"/>
      <c r="H188" s="120"/>
      <c r="I188" s="121"/>
      <c r="J188" s="120"/>
      <c r="K188" s="121"/>
      <c r="L188" s="120"/>
      <c r="M188" s="121"/>
      <c r="N188" s="120"/>
      <c r="O188" s="121"/>
      <c r="P188" s="120"/>
      <c r="Q188" s="121"/>
      <c r="R188" s="120"/>
      <c r="S188" s="121"/>
      <c r="T188" s="120"/>
      <c r="U188" s="121"/>
      <c r="V188" s="122"/>
      <c r="W188" s="120"/>
      <c r="X188" s="120"/>
    </row>
    <row r="189" spans="1:24">
      <c r="A189" s="122"/>
      <c r="B189" s="120"/>
      <c r="C189" s="120"/>
      <c r="D189" s="120"/>
      <c r="E189" s="120"/>
      <c r="F189" s="120"/>
      <c r="G189" s="121"/>
      <c r="H189" s="120"/>
      <c r="I189" s="121"/>
      <c r="J189" s="120"/>
      <c r="K189" s="121"/>
      <c r="L189" s="120"/>
      <c r="M189" s="121"/>
      <c r="N189" s="120"/>
      <c r="O189" s="121"/>
      <c r="P189" s="120"/>
      <c r="Q189" s="121"/>
      <c r="R189" s="120"/>
      <c r="S189" s="121"/>
      <c r="T189" s="120"/>
      <c r="U189" s="121"/>
      <c r="V189" s="122"/>
      <c r="W189" s="120"/>
      <c r="X189" s="120"/>
    </row>
    <row r="190" spans="1:24">
      <c r="A190" s="120"/>
      <c r="B190" s="120"/>
      <c r="C190" s="120"/>
      <c r="D190" s="120"/>
      <c r="E190" s="120"/>
      <c r="F190" s="120"/>
      <c r="G190" s="121"/>
      <c r="H190" s="120"/>
      <c r="I190" s="121"/>
      <c r="J190" s="120"/>
      <c r="K190" s="121"/>
      <c r="L190" s="120"/>
      <c r="M190" s="121"/>
      <c r="N190" s="120"/>
      <c r="O190" s="121"/>
      <c r="P190" s="120"/>
      <c r="Q190" s="121"/>
      <c r="R190" s="120"/>
      <c r="S190" s="121"/>
      <c r="T190" s="120"/>
      <c r="U190" s="121"/>
      <c r="V190" s="122"/>
      <c r="W190" s="120"/>
      <c r="X190" s="120"/>
    </row>
    <row r="191" spans="1:24">
      <c r="A191" s="124"/>
      <c r="B191" s="120"/>
      <c r="C191" s="120"/>
      <c r="D191" s="120"/>
      <c r="E191" s="120"/>
      <c r="F191" s="120"/>
      <c r="G191" s="121"/>
      <c r="H191" s="120"/>
      <c r="I191" s="121"/>
      <c r="J191" s="120"/>
      <c r="K191" s="121"/>
      <c r="L191" s="120"/>
      <c r="M191" s="121"/>
      <c r="N191" s="120"/>
      <c r="O191" s="121"/>
      <c r="P191" s="120"/>
      <c r="Q191" s="121"/>
      <c r="R191" s="120"/>
      <c r="S191" s="121"/>
      <c r="T191" s="120"/>
      <c r="U191" s="121"/>
      <c r="V191" s="122"/>
      <c r="W191" s="120"/>
      <c r="X191" s="120"/>
    </row>
    <row r="192" spans="1:24">
      <c r="A192" s="124"/>
      <c r="B192" s="120"/>
      <c r="C192" s="120"/>
      <c r="D192" s="120"/>
      <c r="E192" s="120"/>
      <c r="F192" s="120"/>
      <c r="G192" s="121"/>
      <c r="H192" s="120"/>
      <c r="I192" s="121"/>
      <c r="J192" s="120"/>
      <c r="K192" s="121"/>
      <c r="L192" s="120"/>
      <c r="M192" s="121"/>
      <c r="N192" s="120"/>
      <c r="O192" s="121"/>
      <c r="P192" s="120"/>
      <c r="Q192" s="121"/>
      <c r="R192" s="120"/>
      <c r="S192" s="121"/>
      <c r="T192" s="120"/>
      <c r="U192" s="121"/>
      <c r="V192" s="122"/>
      <c r="W192" s="120"/>
      <c r="X192" s="120"/>
    </row>
    <row r="193" spans="1:24">
      <c r="A193" s="124"/>
      <c r="B193" s="120"/>
      <c r="C193" s="120"/>
      <c r="D193" s="120"/>
      <c r="E193" s="120"/>
      <c r="F193" s="120"/>
      <c r="G193" s="121"/>
      <c r="H193" s="120"/>
      <c r="I193" s="121"/>
      <c r="J193" s="120"/>
      <c r="K193" s="121"/>
      <c r="L193" s="120"/>
      <c r="M193" s="121"/>
      <c r="N193" s="120"/>
      <c r="O193" s="121"/>
      <c r="P193" s="120"/>
      <c r="Q193" s="121"/>
      <c r="R193" s="120"/>
      <c r="S193" s="121"/>
      <c r="T193" s="120"/>
      <c r="U193" s="121"/>
      <c r="V193" s="122"/>
      <c r="W193" s="120"/>
      <c r="X193" s="120"/>
    </row>
  </sheetData>
  <mergeCells count="789">
    <mergeCell ref="B4:B9"/>
    <mergeCell ref="C4:E4"/>
    <mergeCell ref="F4:V4"/>
    <mergeCell ref="C5:C9"/>
    <mergeCell ref="D5:D9"/>
    <mergeCell ref="E5:E9"/>
    <mergeCell ref="F5:I5"/>
    <mergeCell ref="J5:M5"/>
    <mergeCell ref="N5:Q5"/>
    <mergeCell ref="R5:U5"/>
    <mergeCell ref="V5:V9"/>
    <mergeCell ref="F6:G6"/>
    <mergeCell ref="H6:I6"/>
    <mergeCell ref="J6:K6"/>
    <mergeCell ref="L6:M6"/>
    <mergeCell ref="N6:O6"/>
    <mergeCell ref="U7:U9"/>
    <mergeCell ref="P6:Q6"/>
    <mergeCell ref="R6:S6"/>
    <mergeCell ref="T6:U6"/>
    <mergeCell ref="G7:G9"/>
    <mergeCell ref="I7:I9"/>
    <mergeCell ref="K7:K9"/>
    <mergeCell ref="M7:M9"/>
    <mergeCell ref="N85:O85"/>
    <mergeCell ref="P85:Q85"/>
    <mergeCell ref="R85:S85"/>
    <mergeCell ref="T85:U85"/>
    <mergeCell ref="O7:O9"/>
    <mergeCell ref="Q7:Q9"/>
    <mergeCell ref="S7:S9"/>
    <mergeCell ref="F80:G80"/>
    <mergeCell ref="H80:I80"/>
    <mergeCell ref="J80:K80"/>
    <mergeCell ref="L80:M80"/>
    <mergeCell ref="N80:O80"/>
    <mergeCell ref="P80:Q80"/>
    <mergeCell ref="R80:S80"/>
    <mergeCell ref="T80:U80"/>
    <mergeCell ref="H85:I85"/>
    <mergeCell ref="J85:K85"/>
    <mergeCell ref="L85:M85"/>
    <mergeCell ref="H86:I86"/>
    <mergeCell ref="J86:K86"/>
    <mergeCell ref="L86:M86"/>
    <mergeCell ref="F84:G84"/>
    <mergeCell ref="H84:I84"/>
    <mergeCell ref="J84:K84"/>
    <mergeCell ref="L84:M84"/>
    <mergeCell ref="F85:G85"/>
    <mergeCell ref="F87:G87"/>
    <mergeCell ref="H87:I87"/>
    <mergeCell ref="J87:K87"/>
    <mergeCell ref="L87:M87"/>
    <mergeCell ref="N87:O87"/>
    <mergeCell ref="P87:Q87"/>
    <mergeCell ref="R87:S87"/>
    <mergeCell ref="T87:U87"/>
    <mergeCell ref="F88:G88"/>
    <mergeCell ref="H88:I88"/>
    <mergeCell ref="J88:K88"/>
    <mergeCell ref="L88:M88"/>
    <mergeCell ref="N88:O88"/>
    <mergeCell ref="P88:Q88"/>
    <mergeCell ref="R88:S88"/>
    <mergeCell ref="T88:U88"/>
    <mergeCell ref="R89:S89"/>
    <mergeCell ref="T89:U89"/>
    <mergeCell ref="F90:G90"/>
    <mergeCell ref="H90:I90"/>
    <mergeCell ref="J90:K90"/>
    <mergeCell ref="L90:M90"/>
    <mergeCell ref="N90:O90"/>
    <mergeCell ref="P90:Q90"/>
    <mergeCell ref="R90:S90"/>
    <mergeCell ref="T90:U90"/>
    <mergeCell ref="F89:G89"/>
    <mergeCell ref="H89:I89"/>
    <mergeCell ref="J89:K89"/>
    <mergeCell ref="L89:M89"/>
    <mergeCell ref="N89:O89"/>
    <mergeCell ref="P89:Q89"/>
    <mergeCell ref="R91:S91"/>
    <mergeCell ref="T91:U91"/>
    <mergeCell ref="F92:G92"/>
    <mergeCell ref="H92:I92"/>
    <mergeCell ref="J92:K92"/>
    <mergeCell ref="L92:M92"/>
    <mergeCell ref="N92:O92"/>
    <mergeCell ref="P92:Q92"/>
    <mergeCell ref="R92:S92"/>
    <mergeCell ref="T92:U92"/>
    <mergeCell ref="F91:G91"/>
    <mergeCell ref="H91:I91"/>
    <mergeCell ref="J91:K91"/>
    <mergeCell ref="L91:M91"/>
    <mergeCell ref="N91:O91"/>
    <mergeCell ref="P91:Q91"/>
    <mergeCell ref="R93:S93"/>
    <mergeCell ref="T93:U93"/>
    <mergeCell ref="F94:G94"/>
    <mergeCell ref="H94:I94"/>
    <mergeCell ref="J94:K94"/>
    <mergeCell ref="L94:M94"/>
    <mergeCell ref="N94:O94"/>
    <mergeCell ref="P94:Q94"/>
    <mergeCell ref="R94:S94"/>
    <mergeCell ref="T94:U94"/>
    <mergeCell ref="F93:G93"/>
    <mergeCell ref="H93:I93"/>
    <mergeCell ref="J93:K93"/>
    <mergeCell ref="L93:M93"/>
    <mergeCell ref="N93:O93"/>
    <mergeCell ref="P93:Q93"/>
    <mergeCell ref="R95:S95"/>
    <mergeCell ref="T95:U95"/>
    <mergeCell ref="F96:G96"/>
    <mergeCell ref="H96:I96"/>
    <mergeCell ref="J96:K96"/>
    <mergeCell ref="L96:M96"/>
    <mergeCell ref="N96:O96"/>
    <mergeCell ref="P96:Q96"/>
    <mergeCell ref="R96:S96"/>
    <mergeCell ref="T96:U96"/>
    <mergeCell ref="F95:G95"/>
    <mergeCell ref="H95:I95"/>
    <mergeCell ref="J95:K95"/>
    <mergeCell ref="L95:M95"/>
    <mergeCell ref="N95:O95"/>
    <mergeCell ref="P95:Q95"/>
    <mergeCell ref="R97:S97"/>
    <mergeCell ref="T97:U97"/>
    <mergeCell ref="F98:G98"/>
    <mergeCell ref="H98:I98"/>
    <mergeCell ref="J98:K98"/>
    <mergeCell ref="L98:M98"/>
    <mergeCell ref="N98:O98"/>
    <mergeCell ref="P98:Q98"/>
    <mergeCell ref="R98:S98"/>
    <mergeCell ref="T98:U98"/>
    <mergeCell ref="F97:G97"/>
    <mergeCell ref="H97:I97"/>
    <mergeCell ref="J97:K97"/>
    <mergeCell ref="L97:M97"/>
    <mergeCell ref="N97:O97"/>
    <mergeCell ref="P97:Q97"/>
    <mergeCell ref="R99:S99"/>
    <mergeCell ref="T99:U99"/>
    <mergeCell ref="F100:G100"/>
    <mergeCell ref="H100:I100"/>
    <mergeCell ref="J100:K100"/>
    <mergeCell ref="L100:M100"/>
    <mergeCell ref="N100:O100"/>
    <mergeCell ref="P100:Q100"/>
    <mergeCell ref="R100:S100"/>
    <mergeCell ref="T100:U100"/>
    <mergeCell ref="F99:G99"/>
    <mergeCell ref="H99:I99"/>
    <mergeCell ref="J99:K99"/>
    <mergeCell ref="L99:M99"/>
    <mergeCell ref="N99:O99"/>
    <mergeCell ref="P99:Q99"/>
    <mergeCell ref="R101:S101"/>
    <mergeCell ref="T101:U101"/>
    <mergeCell ref="F102:G102"/>
    <mergeCell ref="H102:I102"/>
    <mergeCell ref="J102:K102"/>
    <mergeCell ref="L102:M102"/>
    <mergeCell ref="N102:O102"/>
    <mergeCell ref="P102:Q102"/>
    <mergeCell ref="R102:S102"/>
    <mergeCell ref="T102:U102"/>
    <mergeCell ref="F101:G101"/>
    <mergeCell ref="H101:I101"/>
    <mergeCell ref="J101:K101"/>
    <mergeCell ref="L101:M101"/>
    <mergeCell ref="N101:O101"/>
    <mergeCell ref="P101:Q101"/>
    <mergeCell ref="R103:S103"/>
    <mergeCell ref="T103:U103"/>
    <mergeCell ref="F104:G104"/>
    <mergeCell ref="H104:I104"/>
    <mergeCell ref="J104:K104"/>
    <mergeCell ref="L104:M104"/>
    <mergeCell ref="N104:O104"/>
    <mergeCell ref="P104:Q104"/>
    <mergeCell ref="R104:S104"/>
    <mergeCell ref="T104:U104"/>
    <mergeCell ref="F103:G103"/>
    <mergeCell ref="H103:I103"/>
    <mergeCell ref="J103:K103"/>
    <mergeCell ref="L103:M103"/>
    <mergeCell ref="N103:O103"/>
    <mergeCell ref="P103:Q103"/>
    <mergeCell ref="R105:S105"/>
    <mergeCell ref="T105:U105"/>
    <mergeCell ref="F106:G106"/>
    <mergeCell ref="H106:I106"/>
    <mergeCell ref="J106:K106"/>
    <mergeCell ref="L106:M106"/>
    <mergeCell ref="N106:O106"/>
    <mergeCell ref="P106:Q106"/>
    <mergeCell ref="R106:S106"/>
    <mergeCell ref="T106:U106"/>
    <mergeCell ref="F105:G105"/>
    <mergeCell ref="H105:I105"/>
    <mergeCell ref="J105:K105"/>
    <mergeCell ref="L105:M105"/>
    <mergeCell ref="N105:O105"/>
    <mergeCell ref="P105:Q105"/>
    <mergeCell ref="R107:S107"/>
    <mergeCell ref="T107:U107"/>
    <mergeCell ref="F108:G108"/>
    <mergeCell ref="H108:I108"/>
    <mergeCell ref="J108:K108"/>
    <mergeCell ref="L108:M108"/>
    <mergeCell ref="N108:O108"/>
    <mergeCell ref="P108:Q108"/>
    <mergeCell ref="R108:S108"/>
    <mergeCell ref="T108:U108"/>
    <mergeCell ref="F107:G107"/>
    <mergeCell ref="H107:I107"/>
    <mergeCell ref="J107:K107"/>
    <mergeCell ref="L107:M107"/>
    <mergeCell ref="N107:O107"/>
    <mergeCell ref="P107:Q107"/>
    <mergeCell ref="R109:S109"/>
    <mergeCell ref="T109:U109"/>
    <mergeCell ref="F110:G110"/>
    <mergeCell ref="H110:I110"/>
    <mergeCell ref="J110:K110"/>
    <mergeCell ref="L110:M110"/>
    <mergeCell ref="N110:O110"/>
    <mergeCell ref="P110:Q110"/>
    <mergeCell ref="R110:S110"/>
    <mergeCell ref="T110:U110"/>
    <mergeCell ref="F109:G109"/>
    <mergeCell ref="H109:I109"/>
    <mergeCell ref="J109:K109"/>
    <mergeCell ref="L109:M109"/>
    <mergeCell ref="N109:O109"/>
    <mergeCell ref="P109:Q109"/>
    <mergeCell ref="R111:S111"/>
    <mergeCell ref="T111:U111"/>
    <mergeCell ref="F112:G112"/>
    <mergeCell ref="H112:I112"/>
    <mergeCell ref="J112:K112"/>
    <mergeCell ref="L112:M112"/>
    <mergeCell ref="N112:O112"/>
    <mergeCell ref="P112:Q112"/>
    <mergeCell ref="R112:S112"/>
    <mergeCell ref="T112:U112"/>
    <mergeCell ref="F111:G111"/>
    <mergeCell ref="H111:I111"/>
    <mergeCell ref="J111:K111"/>
    <mergeCell ref="L111:M111"/>
    <mergeCell ref="N111:O111"/>
    <mergeCell ref="P111:Q111"/>
    <mergeCell ref="R113:S113"/>
    <mergeCell ref="T113:U113"/>
    <mergeCell ref="F114:G114"/>
    <mergeCell ref="H114:I114"/>
    <mergeCell ref="J114:K114"/>
    <mergeCell ref="L114:M114"/>
    <mergeCell ref="N114:O114"/>
    <mergeCell ref="P114:Q114"/>
    <mergeCell ref="R114:S114"/>
    <mergeCell ref="T114:U114"/>
    <mergeCell ref="F113:G113"/>
    <mergeCell ref="H113:I113"/>
    <mergeCell ref="J113:K113"/>
    <mergeCell ref="L113:M113"/>
    <mergeCell ref="N113:O113"/>
    <mergeCell ref="P113:Q113"/>
    <mergeCell ref="R115:S115"/>
    <mergeCell ref="T115:U115"/>
    <mergeCell ref="F116:G116"/>
    <mergeCell ref="H116:I116"/>
    <mergeCell ref="J116:K116"/>
    <mergeCell ref="L116:M116"/>
    <mergeCell ref="N116:O116"/>
    <mergeCell ref="P116:Q116"/>
    <mergeCell ref="R116:S116"/>
    <mergeCell ref="T116:U116"/>
    <mergeCell ref="F115:G115"/>
    <mergeCell ref="H115:I115"/>
    <mergeCell ref="J115:K115"/>
    <mergeCell ref="L115:M115"/>
    <mergeCell ref="N115:O115"/>
    <mergeCell ref="P115:Q115"/>
    <mergeCell ref="R117:S117"/>
    <mergeCell ref="T117:U117"/>
    <mergeCell ref="F118:G118"/>
    <mergeCell ref="H118:I118"/>
    <mergeCell ref="J118:K118"/>
    <mergeCell ref="L118:M118"/>
    <mergeCell ref="N118:O118"/>
    <mergeCell ref="P118:Q118"/>
    <mergeCell ref="R118:S118"/>
    <mergeCell ref="T118:U118"/>
    <mergeCell ref="F117:G117"/>
    <mergeCell ref="H117:I117"/>
    <mergeCell ref="J117:K117"/>
    <mergeCell ref="L117:M117"/>
    <mergeCell ref="N117:O117"/>
    <mergeCell ref="P117:Q117"/>
    <mergeCell ref="R119:S119"/>
    <mergeCell ref="T119:U119"/>
    <mergeCell ref="F120:G120"/>
    <mergeCell ref="H120:I120"/>
    <mergeCell ref="J120:K120"/>
    <mergeCell ref="L120:M120"/>
    <mergeCell ref="N120:O120"/>
    <mergeCell ref="P120:Q120"/>
    <mergeCell ref="R120:S120"/>
    <mergeCell ref="T120:U120"/>
    <mergeCell ref="F119:G119"/>
    <mergeCell ref="H119:I119"/>
    <mergeCell ref="J119:K119"/>
    <mergeCell ref="L119:M119"/>
    <mergeCell ref="N119:O119"/>
    <mergeCell ref="P119:Q119"/>
    <mergeCell ref="R121:S121"/>
    <mergeCell ref="T121:U121"/>
    <mergeCell ref="F122:G122"/>
    <mergeCell ref="H122:I122"/>
    <mergeCell ref="J122:K122"/>
    <mergeCell ref="L122:M122"/>
    <mergeCell ref="N122:O122"/>
    <mergeCell ref="P122:Q122"/>
    <mergeCell ref="R122:S122"/>
    <mergeCell ref="T122:U122"/>
    <mergeCell ref="F121:G121"/>
    <mergeCell ref="H121:I121"/>
    <mergeCell ref="J121:K121"/>
    <mergeCell ref="L121:M121"/>
    <mergeCell ref="N121:O121"/>
    <mergeCell ref="P121:Q121"/>
    <mergeCell ref="R123:S123"/>
    <mergeCell ref="T123:U123"/>
    <mergeCell ref="F124:G124"/>
    <mergeCell ref="H124:I124"/>
    <mergeCell ref="J124:K124"/>
    <mergeCell ref="L124:M124"/>
    <mergeCell ref="N124:O124"/>
    <mergeCell ref="P124:Q124"/>
    <mergeCell ref="R124:S124"/>
    <mergeCell ref="T124:U124"/>
    <mergeCell ref="F123:G123"/>
    <mergeCell ref="H123:I123"/>
    <mergeCell ref="J123:K123"/>
    <mergeCell ref="L123:M123"/>
    <mergeCell ref="N123:O123"/>
    <mergeCell ref="P123:Q123"/>
    <mergeCell ref="R125:S125"/>
    <mergeCell ref="T125:U125"/>
    <mergeCell ref="F126:G126"/>
    <mergeCell ref="H126:I126"/>
    <mergeCell ref="J126:K126"/>
    <mergeCell ref="L126:M126"/>
    <mergeCell ref="N126:O126"/>
    <mergeCell ref="P126:Q126"/>
    <mergeCell ref="R126:S126"/>
    <mergeCell ref="T126:U126"/>
    <mergeCell ref="F125:G125"/>
    <mergeCell ref="H125:I125"/>
    <mergeCell ref="J125:K125"/>
    <mergeCell ref="L125:M125"/>
    <mergeCell ref="N125:O125"/>
    <mergeCell ref="P125:Q125"/>
    <mergeCell ref="R127:S127"/>
    <mergeCell ref="T127:U127"/>
    <mergeCell ref="F128:G128"/>
    <mergeCell ref="H128:I128"/>
    <mergeCell ref="L128:M128"/>
    <mergeCell ref="N128:O128"/>
    <mergeCell ref="R128:S128"/>
    <mergeCell ref="T128:U128"/>
    <mergeCell ref="F127:G127"/>
    <mergeCell ref="H127:I127"/>
    <mergeCell ref="J127:K127"/>
    <mergeCell ref="L127:M127"/>
    <mergeCell ref="N127:O127"/>
    <mergeCell ref="P127:Q127"/>
    <mergeCell ref="J128:K128"/>
    <mergeCell ref="P128:Q128"/>
    <mergeCell ref="F130:G130"/>
    <mergeCell ref="H130:I130"/>
    <mergeCell ref="L130:M130"/>
    <mergeCell ref="N130:O130"/>
    <mergeCell ref="R130:S130"/>
    <mergeCell ref="T130:U130"/>
    <mergeCell ref="F129:G129"/>
    <mergeCell ref="H129:I129"/>
    <mergeCell ref="L129:M129"/>
    <mergeCell ref="N129:O129"/>
    <mergeCell ref="R129:S129"/>
    <mergeCell ref="T129:U129"/>
    <mergeCell ref="F132:G132"/>
    <mergeCell ref="H132:I132"/>
    <mergeCell ref="L132:M132"/>
    <mergeCell ref="N132:O132"/>
    <mergeCell ref="R132:S132"/>
    <mergeCell ref="T132:U132"/>
    <mergeCell ref="F131:G131"/>
    <mergeCell ref="H131:I131"/>
    <mergeCell ref="L131:M131"/>
    <mergeCell ref="N131:O131"/>
    <mergeCell ref="R131:S131"/>
    <mergeCell ref="T131:U131"/>
    <mergeCell ref="F134:G134"/>
    <mergeCell ref="H134:I134"/>
    <mergeCell ref="L134:M134"/>
    <mergeCell ref="N134:O134"/>
    <mergeCell ref="R134:S134"/>
    <mergeCell ref="T134:U134"/>
    <mergeCell ref="F133:G133"/>
    <mergeCell ref="H133:I133"/>
    <mergeCell ref="L133:M133"/>
    <mergeCell ref="N133:O133"/>
    <mergeCell ref="R133:S133"/>
    <mergeCell ref="T133:U133"/>
    <mergeCell ref="R135:S135"/>
    <mergeCell ref="T135:U135"/>
    <mergeCell ref="F136:G136"/>
    <mergeCell ref="H136:I136"/>
    <mergeCell ref="L136:M136"/>
    <mergeCell ref="N136:O136"/>
    <mergeCell ref="R136:S136"/>
    <mergeCell ref="T136:U136"/>
    <mergeCell ref="F135:G135"/>
    <mergeCell ref="H135:I135"/>
    <mergeCell ref="L135:M135"/>
    <mergeCell ref="N135:O135"/>
    <mergeCell ref="J136:K136"/>
    <mergeCell ref="P136:Q136"/>
    <mergeCell ref="F138:G138"/>
    <mergeCell ref="H138:I138"/>
    <mergeCell ref="L138:M138"/>
    <mergeCell ref="N138:O138"/>
    <mergeCell ref="R138:S138"/>
    <mergeCell ref="T138:U138"/>
    <mergeCell ref="F137:G137"/>
    <mergeCell ref="H137:I137"/>
    <mergeCell ref="L137:M137"/>
    <mergeCell ref="N137:O137"/>
    <mergeCell ref="R137:S137"/>
    <mergeCell ref="T137:U137"/>
    <mergeCell ref="F140:G140"/>
    <mergeCell ref="H140:I140"/>
    <mergeCell ref="L140:M140"/>
    <mergeCell ref="N140:O140"/>
    <mergeCell ref="R140:S140"/>
    <mergeCell ref="T140:U140"/>
    <mergeCell ref="F139:G139"/>
    <mergeCell ref="H139:I139"/>
    <mergeCell ref="L139:M139"/>
    <mergeCell ref="N139:O139"/>
    <mergeCell ref="R139:S139"/>
    <mergeCell ref="T139:U139"/>
    <mergeCell ref="F142:G142"/>
    <mergeCell ref="H142:I142"/>
    <mergeCell ref="L142:M142"/>
    <mergeCell ref="N142:O142"/>
    <mergeCell ref="R142:S142"/>
    <mergeCell ref="T142:U142"/>
    <mergeCell ref="F141:G141"/>
    <mergeCell ref="H141:I141"/>
    <mergeCell ref="L141:M141"/>
    <mergeCell ref="N141:O141"/>
    <mergeCell ref="R141:S141"/>
    <mergeCell ref="T141:U141"/>
    <mergeCell ref="R143:S143"/>
    <mergeCell ref="T143:U143"/>
    <mergeCell ref="F144:G144"/>
    <mergeCell ref="H144:I144"/>
    <mergeCell ref="L144:M144"/>
    <mergeCell ref="N144:O144"/>
    <mergeCell ref="R144:S144"/>
    <mergeCell ref="T144:U144"/>
    <mergeCell ref="F143:G143"/>
    <mergeCell ref="H143:I143"/>
    <mergeCell ref="L143:M143"/>
    <mergeCell ref="N143:O143"/>
    <mergeCell ref="J144:K144"/>
    <mergeCell ref="P144:Q144"/>
    <mergeCell ref="F146:G146"/>
    <mergeCell ref="H146:I146"/>
    <mergeCell ref="L146:M146"/>
    <mergeCell ref="N146:O146"/>
    <mergeCell ref="R146:S146"/>
    <mergeCell ref="T146:U146"/>
    <mergeCell ref="F145:G145"/>
    <mergeCell ref="H145:I145"/>
    <mergeCell ref="L145:M145"/>
    <mergeCell ref="N145:O145"/>
    <mergeCell ref="R145:S145"/>
    <mergeCell ref="T145:U145"/>
    <mergeCell ref="F148:G148"/>
    <mergeCell ref="H148:I148"/>
    <mergeCell ref="L148:M148"/>
    <mergeCell ref="N148:O148"/>
    <mergeCell ref="R148:S148"/>
    <mergeCell ref="T148:U148"/>
    <mergeCell ref="F147:G147"/>
    <mergeCell ref="H147:I147"/>
    <mergeCell ref="L147:M147"/>
    <mergeCell ref="N147:O147"/>
    <mergeCell ref="R147:S147"/>
    <mergeCell ref="T147:U147"/>
    <mergeCell ref="F150:G150"/>
    <mergeCell ref="H150:I150"/>
    <mergeCell ref="L150:M150"/>
    <mergeCell ref="N150:O150"/>
    <mergeCell ref="R150:S150"/>
    <mergeCell ref="T150:U150"/>
    <mergeCell ref="F149:G149"/>
    <mergeCell ref="H149:I149"/>
    <mergeCell ref="L149:M149"/>
    <mergeCell ref="N149:O149"/>
    <mergeCell ref="R149:S149"/>
    <mergeCell ref="T149:U149"/>
    <mergeCell ref="R151:S151"/>
    <mergeCell ref="T151:U151"/>
    <mergeCell ref="F152:G152"/>
    <mergeCell ref="H152:I152"/>
    <mergeCell ref="J152:K152"/>
    <mergeCell ref="L152:M152"/>
    <mergeCell ref="N152:O152"/>
    <mergeCell ref="P152:Q152"/>
    <mergeCell ref="R152:S152"/>
    <mergeCell ref="T152:U152"/>
    <mergeCell ref="F151:G151"/>
    <mergeCell ref="H151:I151"/>
    <mergeCell ref="L151:M151"/>
    <mergeCell ref="N151:O151"/>
    <mergeCell ref="R153:S153"/>
    <mergeCell ref="T153:U153"/>
    <mergeCell ref="F154:G154"/>
    <mergeCell ref="H154:I154"/>
    <mergeCell ref="J154:K154"/>
    <mergeCell ref="L154:M154"/>
    <mergeCell ref="N154:O154"/>
    <mergeCell ref="P154:Q154"/>
    <mergeCell ref="R154:S154"/>
    <mergeCell ref="T154:U154"/>
    <mergeCell ref="F153:G153"/>
    <mergeCell ref="H153:I153"/>
    <mergeCell ref="J153:K153"/>
    <mergeCell ref="L153:M153"/>
    <mergeCell ref="N153:O153"/>
    <mergeCell ref="P153:Q153"/>
    <mergeCell ref="R155:S155"/>
    <mergeCell ref="T155:U155"/>
    <mergeCell ref="F156:G156"/>
    <mergeCell ref="H156:I156"/>
    <mergeCell ref="J156:K156"/>
    <mergeCell ref="L156:M156"/>
    <mergeCell ref="N156:O156"/>
    <mergeCell ref="P156:Q156"/>
    <mergeCell ref="R156:S156"/>
    <mergeCell ref="T156:U156"/>
    <mergeCell ref="F155:G155"/>
    <mergeCell ref="H155:I155"/>
    <mergeCell ref="J155:K155"/>
    <mergeCell ref="L155:M155"/>
    <mergeCell ref="N155:O155"/>
    <mergeCell ref="P155:Q155"/>
    <mergeCell ref="R157:S157"/>
    <mergeCell ref="T157:U157"/>
    <mergeCell ref="F158:G158"/>
    <mergeCell ref="H158:I158"/>
    <mergeCell ref="J158:K158"/>
    <mergeCell ref="L158:M158"/>
    <mergeCell ref="N158:O158"/>
    <mergeCell ref="P158:Q158"/>
    <mergeCell ref="R158:S158"/>
    <mergeCell ref="T158:U158"/>
    <mergeCell ref="F157:G157"/>
    <mergeCell ref="H157:I157"/>
    <mergeCell ref="J157:K157"/>
    <mergeCell ref="L157:M157"/>
    <mergeCell ref="N157:O157"/>
    <mergeCell ref="P157:Q157"/>
    <mergeCell ref="R159:S159"/>
    <mergeCell ref="T159:U159"/>
    <mergeCell ref="F160:G160"/>
    <mergeCell ref="H160:I160"/>
    <mergeCell ref="J160:K160"/>
    <mergeCell ref="L160:M160"/>
    <mergeCell ref="N160:O160"/>
    <mergeCell ref="P160:Q160"/>
    <mergeCell ref="R160:S160"/>
    <mergeCell ref="T160:U160"/>
    <mergeCell ref="F159:G159"/>
    <mergeCell ref="H159:I159"/>
    <mergeCell ref="J159:K159"/>
    <mergeCell ref="L159:M159"/>
    <mergeCell ref="N159:O159"/>
    <mergeCell ref="P159:Q159"/>
    <mergeCell ref="R161:S161"/>
    <mergeCell ref="T161:U161"/>
    <mergeCell ref="F162:G162"/>
    <mergeCell ref="H162:I162"/>
    <mergeCell ref="J162:K162"/>
    <mergeCell ref="L162:M162"/>
    <mergeCell ref="N162:O162"/>
    <mergeCell ref="P162:Q162"/>
    <mergeCell ref="R162:S162"/>
    <mergeCell ref="T162:U162"/>
    <mergeCell ref="F161:G161"/>
    <mergeCell ref="H161:I161"/>
    <mergeCell ref="J161:K161"/>
    <mergeCell ref="L161:M161"/>
    <mergeCell ref="N161:O161"/>
    <mergeCell ref="P161:Q161"/>
    <mergeCell ref="R163:S163"/>
    <mergeCell ref="T163:U163"/>
    <mergeCell ref="F164:G164"/>
    <mergeCell ref="H164:I164"/>
    <mergeCell ref="J164:K164"/>
    <mergeCell ref="L164:M164"/>
    <mergeCell ref="N164:O164"/>
    <mergeCell ref="P164:Q164"/>
    <mergeCell ref="R164:S164"/>
    <mergeCell ref="T164:U164"/>
    <mergeCell ref="F163:G163"/>
    <mergeCell ref="H163:I163"/>
    <mergeCell ref="J163:K163"/>
    <mergeCell ref="L163:M163"/>
    <mergeCell ref="N163:O163"/>
    <mergeCell ref="P163:Q163"/>
    <mergeCell ref="R165:S165"/>
    <mergeCell ref="T165:U165"/>
    <mergeCell ref="F166:G166"/>
    <mergeCell ref="H166:I166"/>
    <mergeCell ref="J166:K166"/>
    <mergeCell ref="L166:M166"/>
    <mergeCell ref="N166:O166"/>
    <mergeCell ref="P166:Q166"/>
    <mergeCell ref="R166:S166"/>
    <mergeCell ref="T166:U166"/>
    <mergeCell ref="F165:G165"/>
    <mergeCell ref="H165:I165"/>
    <mergeCell ref="J165:K165"/>
    <mergeCell ref="L165:M165"/>
    <mergeCell ref="N165:O165"/>
    <mergeCell ref="P165:Q165"/>
    <mergeCell ref="R167:S167"/>
    <mergeCell ref="T167:U167"/>
    <mergeCell ref="F168:G168"/>
    <mergeCell ref="H168:I168"/>
    <mergeCell ref="J168:K168"/>
    <mergeCell ref="L168:M168"/>
    <mergeCell ref="N168:O168"/>
    <mergeCell ref="P168:Q168"/>
    <mergeCell ref="R168:S168"/>
    <mergeCell ref="T168:U168"/>
    <mergeCell ref="F167:G167"/>
    <mergeCell ref="H167:I167"/>
    <mergeCell ref="J167:K167"/>
    <mergeCell ref="L167:M167"/>
    <mergeCell ref="N167:O167"/>
    <mergeCell ref="P167:Q167"/>
    <mergeCell ref="R169:S169"/>
    <mergeCell ref="T169:U169"/>
    <mergeCell ref="F170:G170"/>
    <mergeCell ref="H170:I170"/>
    <mergeCell ref="J170:K170"/>
    <mergeCell ref="L170:M170"/>
    <mergeCell ref="N170:O170"/>
    <mergeCell ref="P170:Q170"/>
    <mergeCell ref="R170:S170"/>
    <mergeCell ref="T170:U170"/>
    <mergeCell ref="F169:G169"/>
    <mergeCell ref="H169:I169"/>
    <mergeCell ref="J169:K169"/>
    <mergeCell ref="L169:M169"/>
    <mergeCell ref="N169:O169"/>
    <mergeCell ref="P169:Q169"/>
    <mergeCell ref="R171:S171"/>
    <mergeCell ref="T171:U171"/>
    <mergeCell ref="F172:G172"/>
    <mergeCell ref="H172:I172"/>
    <mergeCell ref="J172:K172"/>
    <mergeCell ref="L172:M172"/>
    <mergeCell ref="N172:O172"/>
    <mergeCell ref="P172:Q172"/>
    <mergeCell ref="R172:S172"/>
    <mergeCell ref="T172:U172"/>
    <mergeCell ref="F171:G171"/>
    <mergeCell ref="H171:I171"/>
    <mergeCell ref="J171:K171"/>
    <mergeCell ref="L171:M171"/>
    <mergeCell ref="N171:O171"/>
    <mergeCell ref="P171:Q171"/>
    <mergeCell ref="R173:S173"/>
    <mergeCell ref="T173:U173"/>
    <mergeCell ref="F174:G174"/>
    <mergeCell ref="H174:I174"/>
    <mergeCell ref="J174:K174"/>
    <mergeCell ref="L174:M174"/>
    <mergeCell ref="N174:O174"/>
    <mergeCell ref="P174:Q174"/>
    <mergeCell ref="R174:S174"/>
    <mergeCell ref="T174:U174"/>
    <mergeCell ref="F173:G173"/>
    <mergeCell ref="H173:I173"/>
    <mergeCell ref="J173:K173"/>
    <mergeCell ref="L173:M173"/>
    <mergeCell ref="N173:O173"/>
    <mergeCell ref="P173:Q173"/>
    <mergeCell ref="R175:S175"/>
    <mergeCell ref="T175:U175"/>
    <mergeCell ref="F176:G176"/>
    <mergeCell ref="H176:I176"/>
    <mergeCell ref="J176:K176"/>
    <mergeCell ref="L176:M176"/>
    <mergeCell ref="N176:O176"/>
    <mergeCell ref="P176:Q176"/>
    <mergeCell ref="R176:S176"/>
    <mergeCell ref="T176:U176"/>
    <mergeCell ref="F175:G175"/>
    <mergeCell ref="H175:I175"/>
    <mergeCell ref="J175:K175"/>
    <mergeCell ref="L175:M175"/>
    <mergeCell ref="N175:O175"/>
    <mergeCell ref="P175:Q175"/>
    <mergeCell ref="R177:S177"/>
    <mergeCell ref="T177:U177"/>
    <mergeCell ref="F178:G178"/>
    <mergeCell ref="H178:I178"/>
    <mergeCell ref="J178:K178"/>
    <mergeCell ref="L178:M178"/>
    <mergeCell ref="N178:O178"/>
    <mergeCell ref="P178:Q178"/>
    <mergeCell ref="R178:S178"/>
    <mergeCell ref="T178:U178"/>
    <mergeCell ref="F177:G177"/>
    <mergeCell ref="H177:I177"/>
    <mergeCell ref="J177:K177"/>
    <mergeCell ref="L177:M177"/>
    <mergeCell ref="N177:O177"/>
    <mergeCell ref="P177:Q177"/>
    <mergeCell ref="J180:K180"/>
    <mergeCell ref="L180:M180"/>
    <mergeCell ref="N180:O180"/>
    <mergeCell ref="P180:Q180"/>
    <mergeCell ref="R180:S180"/>
    <mergeCell ref="T180:U180"/>
    <mergeCell ref="F179:G179"/>
    <mergeCell ref="H179:I179"/>
    <mergeCell ref="J179:K179"/>
    <mergeCell ref="L179:M179"/>
    <mergeCell ref="N179:O179"/>
    <mergeCell ref="P179:Q179"/>
    <mergeCell ref="T182:U182"/>
    <mergeCell ref="A1:V1"/>
    <mergeCell ref="A2:V2"/>
    <mergeCell ref="A3:V3"/>
    <mergeCell ref="A4:A9"/>
    <mergeCell ref="R181:S181"/>
    <mergeCell ref="T181:U181"/>
    <mergeCell ref="F182:G182"/>
    <mergeCell ref="H182:I182"/>
    <mergeCell ref="J182:K182"/>
    <mergeCell ref="L182:M182"/>
    <mergeCell ref="N182:O182"/>
    <mergeCell ref="P182:Q182"/>
    <mergeCell ref="R182:S182"/>
    <mergeCell ref="F181:G181"/>
    <mergeCell ref="H181:I181"/>
    <mergeCell ref="J181:K181"/>
    <mergeCell ref="L181:M181"/>
    <mergeCell ref="N181:O181"/>
    <mergeCell ref="P181:Q181"/>
    <mergeCell ref="R179:S179"/>
    <mergeCell ref="T179:U179"/>
    <mergeCell ref="F180:G180"/>
    <mergeCell ref="H180:I180"/>
    <mergeCell ref="B183:E183"/>
    <mergeCell ref="F183:G183"/>
    <mergeCell ref="H183:I183"/>
    <mergeCell ref="J183:K183"/>
    <mergeCell ref="L183:M183"/>
    <mergeCell ref="N183:O183"/>
    <mergeCell ref="P183:Q183"/>
    <mergeCell ref="R183:S183"/>
    <mergeCell ref="T183:U183"/>
  </mergeCells>
  <pageMargins left="0.70866141732283472" right="0.70866141732283472" top="0.74803149606299213" bottom="0.74803149606299213" header="0.31496062992125984" footer="0.31496062992125984"/>
  <pageSetup paperSize="9" scale="5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7</vt:i4>
      </vt:variant>
    </vt:vector>
  </HeadingPairs>
  <TitlesOfParts>
    <vt:vector size="13" baseType="lpstr">
      <vt:lpstr>График-ШМб</vt:lpstr>
      <vt:lpstr>СП-ШМб</vt:lpstr>
      <vt:lpstr>График-ШРб</vt:lpstr>
      <vt:lpstr>СП-ШРб</vt:lpstr>
      <vt:lpstr>График-ШУб</vt:lpstr>
      <vt:lpstr>СП-ШУб</vt:lpstr>
      <vt:lpstr>'СП-ШМб'!Заголовки_для_печати</vt:lpstr>
      <vt:lpstr>'СП-ШРб'!Заголовки_для_печати</vt:lpstr>
      <vt:lpstr>'СП-ШУб'!Заголовки_для_печати</vt:lpstr>
      <vt:lpstr>'График-ШМб'!Область_печати</vt:lpstr>
      <vt:lpstr>'СП-ШМб'!Область_печати</vt:lpstr>
      <vt:lpstr>'СП-ШРб'!Область_печати</vt:lpstr>
      <vt:lpstr>'СП-ШУб'!Область_печати</vt:lpstr>
    </vt:vector>
  </TitlesOfParts>
  <Company>rudn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m.solotareva</dc:creator>
  <cp:lastModifiedBy>m.solotareva</cp:lastModifiedBy>
  <cp:lastPrinted>2014-04-23T09:55:21Z</cp:lastPrinted>
  <dcterms:created xsi:type="dcterms:W3CDTF">2014-04-16T09:30:31Z</dcterms:created>
  <dcterms:modified xsi:type="dcterms:W3CDTF">2014-04-28T12:47:47Z</dcterms:modified>
</cp:coreProperties>
</file>