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ия\Desktop\ОП ВО МЭБ\Международная экономическая безопасность\"/>
    </mc:Choice>
  </mc:AlternateContent>
  <bookViews>
    <workbookView xWindow="240" yWindow="90" windowWidth="19440" windowHeight="12270"/>
  </bookViews>
  <sheets>
    <sheet name="График-МЭБ" sheetId="1" r:id="rId1"/>
    <sheet name="СП-МЭБ" sheetId="2" r:id="rId2"/>
  </sheets>
  <definedNames>
    <definedName name="_xlnm.Print_Titles" localSheetId="1">'СП-МЭБ'!$4:$10</definedName>
    <definedName name="_xlnm.Print_Area" localSheetId="0">'График-МЭБ'!$A$1:$BI$23</definedName>
    <definedName name="_xlnm.Print_Area" localSheetId="1">'СП-МЭБ'!$A$1:$U$98</definedName>
  </definedNames>
  <calcPr calcId="152511"/>
</workbook>
</file>

<file path=xl/calcChain.xml><?xml version="1.0" encoding="utf-8"?>
<calcChain xmlns="http://schemas.openxmlformats.org/spreadsheetml/2006/main">
  <c r="D65" i="2" l="1"/>
  <c r="D66" i="2"/>
  <c r="D67" i="2"/>
  <c r="D61" i="2"/>
  <c r="D60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D56" i="2" l="1"/>
  <c r="D57" i="2"/>
  <c r="D58" i="2"/>
  <c r="D59" i="2"/>
  <c r="D45" i="2"/>
  <c r="D46" i="2"/>
  <c r="D47" i="2"/>
  <c r="D43" i="2" l="1"/>
  <c r="E43" i="2" s="1"/>
  <c r="D51" i="2" l="1"/>
  <c r="E51" i="2" s="1"/>
  <c r="D63" i="2"/>
  <c r="E63" i="2" s="1"/>
  <c r="E67" i="2" l="1"/>
  <c r="D68" i="2"/>
  <c r="E68" i="2" s="1"/>
  <c r="E61" i="2"/>
  <c r="E60" i="2"/>
  <c r="E57" i="2"/>
  <c r="E56" i="2"/>
  <c r="D53" i="2"/>
  <c r="E53" i="2" s="1"/>
  <c r="D50" i="2"/>
  <c r="E50" i="2" s="1"/>
  <c r="D54" i="2"/>
  <c r="E54" i="2" s="1"/>
  <c r="D49" i="2"/>
  <c r="E49" i="2" s="1"/>
  <c r="D80" i="2" l="1"/>
  <c r="E80" i="2" s="1"/>
  <c r="D91" i="2" l="1"/>
  <c r="D90" i="2"/>
  <c r="U89" i="2"/>
  <c r="T89" i="2"/>
  <c r="S89" i="2"/>
  <c r="R89" i="2"/>
  <c r="Q89" i="2"/>
  <c r="P89" i="2"/>
  <c r="N89" i="2"/>
  <c r="M89" i="2"/>
  <c r="L89" i="2"/>
  <c r="J89" i="2"/>
  <c r="I89" i="2"/>
  <c r="H89" i="2"/>
  <c r="F89" i="2"/>
  <c r="D89" i="2" l="1"/>
  <c r="E89" i="2" s="1"/>
  <c r="D78" i="2"/>
  <c r="E78" i="2" s="1"/>
  <c r="D79" i="2"/>
  <c r="E79" i="2" s="1"/>
  <c r="D55" i="2"/>
  <c r="D48" i="2"/>
  <c r="E47" i="2"/>
  <c r="D42" i="2"/>
  <c r="E42" i="2" s="1"/>
  <c r="D44" i="2"/>
  <c r="D34" i="2"/>
  <c r="D35" i="2"/>
  <c r="D36" i="2"/>
  <c r="D37" i="2"/>
  <c r="D38" i="2"/>
  <c r="E38" i="2" s="1"/>
  <c r="D39" i="2"/>
  <c r="D40" i="2"/>
  <c r="D33" i="2"/>
  <c r="D31" i="2"/>
  <c r="D30" i="2"/>
  <c r="D14" i="2"/>
  <c r="D15" i="2"/>
  <c r="D16" i="2"/>
  <c r="D18" i="2"/>
  <c r="D17" i="2"/>
  <c r="D19" i="2"/>
  <c r="D20" i="2"/>
  <c r="D21" i="2"/>
  <c r="D22" i="2"/>
  <c r="D23" i="2"/>
  <c r="D24" i="2"/>
  <c r="D25" i="2"/>
  <c r="D26" i="2"/>
  <c r="D27" i="2"/>
  <c r="D28" i="2"/>
  <c r="D13" i="2"/>
  <c r="E65" i="2"/>
  <c r="D64" i="2"/>
  <c r="E64" i="2" s="1"/>
  <c r="V88" i="2" l="1"/>
  <c r="BH20" i="1"/>
  <c r="BH19" i="1"/>
  <c r="BH18" i="1"/>
  <c r="BH17" i="1"/>
  <c r="O16" i="1"/>
  <c r="P15" i="1" s="1"/>
  <c r="P16" i="1" s="1"/>
  <c r="Q15" i="1" s="1"/>
  <c r="Q16" i="1" s="1"/>
  <c r="R15" i="1" s="1"/>
  <c r="R16" i="1" s="1"/>
  <c r="K16" i="1"/>
  <c r="L15" i="1" s="1"/>
  <c r="L16" i="1" s="1"/>
  <c r="M15" i="1" s="1"/>
  <c r="M16" i="1" s="1"/>
  <c r="G16" i="1"/>
  <c r="H15" i="1" s="1"/>
  <c r="H16" i="1" s="1"/>
  <c r="I15" i="1" s="1"/>
  <c r="I16" i="1" s="1"/>
  <c r="C15" i="1"/>
  <c r="C16" i="1" s="1"/>
  <c r="D15" i="1" s="1"/>
  <c r="D16" i="1" s="1"/>
  <c r="E15" i="1" s="1"/>
  <c r="E16" i="1" s="1"/>
  <c r="BH21" i="1" l="1"/>
  <c r="D77" i="2"/>
  <c r="E77" i="2" s="1"/>
  <c r="D73" i="2"/>
  <c r="D74" i="2"/>
  <c r="D75" i="2"/>
  <c r="D76" i="2"/>
  <c r="D81" i="2"/>
  <c r="D72" i="2"/>
  <c r="D69" i="2"/>
  <c r="D70" i="2"/>
  <c r="D71" i="2" l="1"/>
  <c r="D41" i="2" s="1"/>
  <c r="D12" i="2"/>
  <c r="E81" i="2"/>
  <c r="E70" i="2"/>
  <c r="E40" i="2"/>
  <c r="D83" i="2"/>
  <c r="E83" i="2" s="1"/>
  <c r="D84" i="2"/>
  <c r="E84" i="2" s="1"/>
  <c r="D11" i="2" l="1"/>
  <c r="E82" i="2"/>
  <c r="D87" i="2" l="1"/>
  <c r="E87" i="2" s="1"/>
  <c r="D86" i="2"/>
  <c r="E86" i="2" s="1"/>
  <c r="D82" i="2"/>
  <c r="E76" i="2"/>
  <c r="E75" i="2"/>
  <c r="E59" i="2"/>
  <c r="E69" i="2"/>
  <c r="E66" i="2"/>
  <c r="E55" i="2"/>
  <c r="E39" i="2"/>
  <c r="E37" i="2"/>
  <c r="E36" i="2"/>
  <c r="E35" i="2"/>
  <c r="E34" i="2"/>
  <c r="E33" i="2"/>
  <c r="E31" i="2"/>
  <c r="E30" i="2"/>
  <c r="E28" i="2"/>
  <c r="E27" i="2"/>
  <c r="E26" i="2"/>
  <c r="E25" i="2"/>
  <c r="E24" i="2"/>
  <c r="E23" i="2"/>
  <c r="E74" i="2"/>
  <c r="E48" i="2"/>
  <c r="E46" i="2"/>
  <c r="E45" i="2"/>
  <c r="E22" i="2"/>
  <c r="E21" i="2"/>
  <c r="E20" i="2"/>
  <c r="E19" i="2"/>
  <c r="E17" i="2"/>
  <c r="E18" i="2"/>
  <c r="E73" i="2"/>
  <c r="E44" i="2"/>
  <c r="E16" i="2"/>
  <c r="E15" i="2"/>
  <c r="E14" i="2"/>
  <c r="E13" i="2"/>
  <c r="E12" i="2" l="1"/>
  <c r="E85" i="2"/>
  <c r="D85" i="2"/>
  <c r="D88" i="2" s="1"/>
  <c r="E72" i="2"/>
  <c r="E71" i="2" l="1"/>
  <c r="E41" i="2" s="1"/>
  <c r="E11" i="2" s="1"/>
  <c r="E88" i="2" s="1"/>
</calcChain>
</file>

<file path=xl/sharedStrings.xml><?xml version="1.0" encoding="utf-8"?>
<sst xmlns="http://schemas.openxmlformats.org/spreadsheetml/2006/main" count="386" uniqueCount="255">
  <si>
    <t>РОССИЙСКИЙ УНИВЕРСИТЕТ ДРУЖБЫ НАРОДОВ</t>
  </si>
  <si>
    <t>УЧЕБНЫЙ  ПЛАН</t>
  </si>
  <si>
    <t>УТВЕРЖДАЮ</t>
  </si>
  <si>
    <t>"__"____________</t>
  </si>
  <si>
    <t>НОРМАТИВНЫЙ СРОК ОБУЧЕНИЯ - 4 ГОДА</t>
  </si>
  <si>
    <t>I.   ГРАФИК  УЧЕБНОГО  ПРОЦЕССА</t>
  </si>
  <si>
    <t>II.   СВОДНЫЕ ДАННЫЕ ПО БЮДЖЕТУ ВРЕМЕНИ (В НЕДЕЛЯХ)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</si>
  <si>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</si>
  <si>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</si>
  <si>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</si>
  <si>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</si>
  <si>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</si>
  <si>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</si>
  <si>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</si>
  <si>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</si>
  <si>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</si>
  <si>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 xml:space="preserve"> м а</t>
  </si>
  <si>
    <t>й</t>
  </si>
  <si>
    <t>июнь</t>
  </si>
  <si>
    <t>июль</t>
  </si>
  <si>
    <t>и ю</t>
  </si>
  <si>
    <t>л ь</t>
  </si>
  <si>
    <t>август</t>
  </si>
  <si>
    <t>Рубежные аттестации</t>
  </si>
  <si>
    <t>Практика</t>
  </si>
  <si>
    <t>Всего</t>
  </si>
  <si>
    <t>курсы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</si>
  <si>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</si>
  <si>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</si>
  <si>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</si>
  <si>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</si>
  <si>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</si>
  <si>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</si>
  <si>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</si>
  <si>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</si>
  <si>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</si>
  <si>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</si>
  <si>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лом.</t>
  </si>
  <si>
    <t>экза</t>
  </si>
  <si>
    <t>ни-</t>
  </si>
  <si>
    <t>неде-ли</t>
  </si>
  <si>
    <t>кур-сы</t>
  </si>
  <si>
    <t>р-та</t>
  </si>
  <si>
    <t>мен</t>
  </si>
  <si>
    <t>ку-</t>
  </si>
  <si>
    <t>сы</t>
  </si>
  <si>
    <t>VII</t>
  </si>
  <si>
    <t>лы</t>
  </si>
  <si>
    <t>Э</t>
  </si>
  <si>
    <t>К</t>
  </si>
  <si>
    <t>П</t>
  </si>
  <si>
    <t>Г</t>
  </si>
  <si>
    <t>Д</t>
  </si>
  <si>
    <t>Обозначения:</t>
  </si>
  <si>
    <t>-</t>
  </si>
  <si>
    <t>Дипломные работы</t>
  </si>
  <si>
    <t>Гос. Экзамены</t>
  </si>
  <si>
    <t>Каникулы</t>
  </si>
  <si>
    <t>III. УЧЕБНЫЙ  ПЛАН</t>
  </si>
  <si>
    <t>по направлению 38.03.01 "Экономика"</t>
  </si>
  <si>
    <t>№             по порядку</t>
  </si>
  <si>
    <t>НАЗВАНИЕ ДИСЦИПЛИН (в том числе практик)</t>
  </si>
  <si>
    <t>трудоемкость</t>
  </si>
  <si>
    <t>РАСПРЕДЕЛЕНИЕ ПО КУРСАМ И СЕМЕСТРАМ</t>
  </si>
  <si>
    <t>ЗЕ РУДН</t>
  </si>
  <si>
    <t>академические часы</t>
  </si>
  <si>
    <t>I КУРС</t>
  </si>
  <si>
    <t>2 КУРС</t>
  </si>
  <si>
    <t>3 КУРС</t>
  </si>
  <si>
    <t>4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</si>
  <si>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</si>
  <si>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</si>
  <si>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</si>
  <si>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</si>
  <si>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</si>
  <si>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</si>
  <si>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</si>
  <si>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</si>
  <si>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ЗЕ</t>
  </si>
  <si>
    <t>недель</t>
  </si>
  <si>
    <t>час в нед</t>
  </si>
  <si>
    <t>216-219</t>
  </si>
  <si>
    <t>Базовая часть (всего)</t>
  </si>
  <si>
    <t>100-112</t>
  </si>
  <si>
    <t>Иностранный язык</t>
  </si>
  <si>
    <t xml:space="preserve">История </t>
  </si>
  <si>
    <t>Философия</t>
  </si>
  <si>
    <t>Правоведение</t>
  </si>
  <si>
    <t>Вариативная часть</t>
  </si>
  <si>
    <t>Основы риторики и коммуникаций</t>
  </si>
  <si>
    <t>Дисциплины по выбору студента:</t>
  </si>
  <si>
    <t xml:space="preserve">Курсовые работы </t>
  </si>
  <si>
    <t>Математичесий анализ</t>
  </si>
  <si>
    <t>Линейная алгебра</t>
  </si>
  <si>
    <t>Теория вероятностей и математическая статистика</t>
  </si>
  <si>
    <t xml:space="preserve">Методы оптимальных решений </t>
  </si>
  <si>
    <t>Информатика</t>
  </si>
  <si>
    <t>Экономическая информатика</t>
  </si>
  <si>
    <t>Информационные системы в экономике</t>
  </si>
  <si>
    <t xml:space="preserve">Микроэкономика </t>
  </si>
  <si>
    <t xml:space="preserve">Макроэкономика </t>
  </si>
  <si>
    <t>Эконометрика</t>
  </si>
  <si>
    <t>Статистика</t>
  </si>
  <si>
    <t>Безопасность жизнедеятельности</t>
  </si>
  <si>
    <t>История экономических учений</t>
  </si>
  <si>
    <t>Бухгалтерский учет</t>
  </si>
  <si>
    <t>Анализ хозяйственной деятельности</t>
  </si>
  <si>
    <t>Мировая экономика</t>
  </si>
  <si>
    <t>Международные экономические отношения</t>
  </si>
  <si>
    <t>Менеджмент</t>
  </si>
  <si>
    <t>Маркетинг</t>
  </si>
  <si>
    <t>Финансы</t>
  </si>
  <si>
    <t>Деньги, кредит, банки</t>
  </si>
  <si>
    <t>Введение в специальность</t>
  </si>
  <si>
    <t>Налоги и налогообложение</t>
  </si>
  <si>
    <t>Преддипломная практика</t>
  </si>
  <si>
    <t>Государственный экзамен</t>
  </si>
  <si>
    <t>Защита выпускной работы</t>
  </si>
  <si>
    <t>ВСЕГО</t>
  </si>
  <si>
    <t>Утверждено Ученым Советом института</t>
  </si>
  <si>
    <t>Директор ИМЭБ</t>
  </si>
  <si>
    <t>Ю.Н.Мосейкин</t>
  </si>
  <si>
    <t xml:space="preserve">Руководитель программы </t>
  </si>
  <si>
    <t>ЗЕ ФГОС+</t>
  </si>
  <si>
    <t>Блок 1</t>
  </si>
  <si>
    <t>Дисциплины (модули)</t>
  </si>
  <si>
    <t>Б.1.Б</t>
  </si>
  <si>
    <t>Б.1.Б.1</t>
  </si>
  <si>
    <t>Б.1.Б.2</t>
  </si>
  <si>
    <t>Б.1.Б.3</t>
  </si>
  <si>
    <t>Б.1.Б.4</t>
  </si>
  <si>
    <t>Блок 2</t>
  </si>
  <si>
    <t>Практики</t>
  </si>
  <si>
    <t>12-18</t>
  </si>
  <si>
    <t>Итоговая государственная аттестация</t>
  </si>
  <si>
    <t>Блок 3</t>
  </si>
  <si>
    <t>6-9</t>
  </si>
  <si>
    <t>Физическая культура</t>
  </si>
  <si>
    <t>Б.1.Б.5</t>
  </si>
  <si>
    <t>Б.1.Б.6</t>
  </si>
  <si>
    <t>Б.1.Б.7</t>
  </si>
  <si>
    <t>Б.1.Б.8</t>
  </si>
  <si>
    <t>Б.1.Б.9</t>
  </si>
  <si>
    <t>Б.1.Б.10</t>
  </si>
  <si>
    <t>Б.1.Б.11</t>
  </si>
  <si>
    <t>Б.1.Б.12</t>
  </si>
  <si>
    <t>Б.1.Б.13</t>
  </si>
  <si>
    <t>Б.1.Б.14</t>
  </si>
  <si>
    <t>Б.1.Б.15</t>
  </si>
  <si>
    <t>Б.1.Б.16</t>
  </si>
  <si>
    <t>Б.1.Б.17.1</t>
  </si>
  <si>
    <t>Б.1.Б.17.2</t>
  </si>
  <si>
    <t>Б.1.Б.19</t>
  </si>
  <si>
    <t>Б.1.Б.20</t>
  </si>
  <si>
    <t>Б.1.Б.21</t>
  </si>
  <si>
    <t>Б.1.Б.22</t>
  </si>
  <si>
    <t>Б.1.Б.23</t>
  </si>
  <si>
    <t>Б.1.Б.18.1</t>
  </si>
  <si>
    <t>Б.1.Б.18.2</t>
  </si>
  <si>
    <t>Б.1.В.1</t>
  </si>
  <si>
    <t>Б.1.В.4</t>
  </si>
  <si>
    <t>Б.1.В.5</t>
  </si>
  <si>
    <t>Б.1.В.6</t>
  </si>
  <si>
    <t>Б.1.В.7</t>
  </si>
  <si>
    <t>Б.1.В.8</t>
  </si>
  <si>
    <t>Б.1.В.9</t>
  </si>
  <si>
    <t>Б.1.В.10</t>
  </si>
  <si>
    <t>Б.1.В.11</t>
  </si>
  <si>
    <t>Б.1.В.12</t>
  </si>
  <si>
    <t>Б.1.В</t>
  </si>
  <si>
    <t>Б.1.ВС</t>
  </si>
  <si>
    <t>Б.1.ВС.1</t>
  </si>
  <si>
    <t>Б.1.ВС.2</t>
  </si>
  <si>
    <t>Б.1.ВС.3</t>
  </si>
  <si>
    <t>Б.1.ВС.5</t>
  </si>
  <si>
    <t>Б.1.ВС.7</t>
  </si>
  <si>
    <t>Б.1.ВС.9</t>
  </si>
  <si>
    <t>Б.1.Ф</t>
  </si>
  <si>
    <t xml:space="preserve">Блок 1 </t>
  </si>
  <si>
    <t>Блок 4</t>
  </si>
  <si>
    <t>Блок 6</t>
  </si>
  <si>
    <t>Блок 7</t>
  </si>
  <si>
    <t>Блок 8</t>
  </si>
  <si>
    <t>Блок 9</t>
  </si>
  <si>
    <t>Концепции современного естествознания</t>
  </si>
  <si>
    <t>Международное частное право</t>
  </si>
  <si>
    <t>Тео-рети-чес-кое обу-чение</t>
  </si>
  <si>
    <t>Дип-лом-ная работа</t>
  </si>
  <si>
    <t>Госу-дарст-вен-ный экза-мен</t>
  </si>
  <si>
    <t>кани-кулы</t>
  </si>
  <si>
    <t>Теоретическое обучение с отрывом от производства</t>
  </si>
  <si>
    <t xml:space="preserve">Мировые товарные рынки </t>
  </si>
  <si>
    <t>Б.1.ВС.11</t>
  </si>
  <si>
    <t>Б.1.ВС.13</t>
  </si>
  <si>
    <r>
      <t xml:space="preserve">КВАЛИФИКАЦИЯ   </t>
    </r>
    <r>
      <rPr>
        <u/>
        <sz val="8"/>
        <rFont val="Times New Roman"/>
        <family val="1"/>
      </rPr>
      <t>(СТЕПЕНЬ) - БАКАЛАВР</t>
    </r>
  </si>
  <si>
    <t>Факультативные дисциплины</t>
  </si>
  <si>
    <t>ФД.1</t>
  </si>
  <si>
    <t>Подготовка к международным сертификационным экзаменам (разговорный/деловой/профессиональный/академический английский язык)</t>
  </si>
  <si>
    <t>ФД.2</t>
  </si>
  <si>
    <t>Второй иностранный язык</t>
  </si>
  <si>
    <t>Проректор по учебной работе _________ А.П. Ефремов</t>
  </si>
  <si>
    <t>2016 г.</t>
  </si>
  <si>
    <t>Учебная</t>
  </si>
  <si>
    <t>Б.1.ВС.14</t>
  </si>
  <si>
    <t>по направлению 38.03.01  "Экономика" (уровень бакалавриат)</t>
  </si>
  <si>
    <t>Экономическая безопасность</t>
  </si>
  <si>
    <t>Оценка рисков</t>
  </si>
  <si>
    <t>Антикризисное управление</t>
  </si>
  <si>
    <t>Комплексная безопасность предприятия (бизнеса)</t>
  </si>
  <si>
    <t>Основы безопасности государства</t>
  </si>
  <si>
    <t>Организационные основы национальной экономической безопасности</t>
  </si>
  <si>
    <t>Управление государственной собственностью</t>
  </si>
  <si>
    <t>Правовое обеспечение экономической безопасности</t>
  </si>
  <si>
    <t>Антикоррупционное законодательство и политика</t>
  </si>
  <si>
    <t>Бюджетное право</t>
  </si>
  <si>
    <t>Международная экономическая безопасность</t>
  </si>
  <si>
    <t>Финансовое право</t>
  </si>
  <si>
    <t>Внешнеэкономическая безопасность</t>
  </si>
  <si>
    <t>Глобальная и региональная безопасность</t>
  </si>
  <si>
    <t>Финансовая безопасность</t>
  </si>
  <si>
    <t>Продовольственная безопасность</t>
  </si>
  <si>
    <t>Энергетическая безопасность</t>
  </si>
  <si>
    <t>Актуальные проблемы государственного и муниципального управления</t>
  </si>
  <si>
    <t>Глинская М.В.</t>
  </si>
  <si>
    <t xml:space="preserve">          профиль "Международная экономическая безопасность"</t>
  </si>
  <si>
    <t>профиль подготовки "Международная экономическая безопасность"</t>
  </si>
  <si>
    <t>Международные экономические организации</t>
  </si>
  <si>
    <t>Банковское дело</t>
  </si>
  <si>
    <t>Протокол №  3    от 27.10. 2016 г.</t>
  </si>
  <si>
    <t>107-116</t>
  </si>
  <si>
    <t>Практический курс профессионального перевода</t>
  </si>
  <si>
    <t>Организационно-правовые формы и ресурсный комплекс предприятия</t>
  </si>
  <si>
    <t>Б.1.Б.17</t>
  </si>
  <si>
    <t>Бухгалтерский учет и анализ:</t>
  </si>
  <si>
    <t>Б.1.Б.18</t>
  </si>
  <si>
    <t>Мировая экономика  и международные экономические отношения</t>
  </si>
  <si>
    <t>Б.1.В.2</t>
  </si>
  <si>
    <t>Б.1.В.3</t>
  </si>
  <si>
    <t>Б.1.В.11.1</t>
  </si>
  <si>
    <t>Б.1.В.11.2</t>
  </si>
  <si>
    <t>Б.1.В.11.3</t>
  </si>
  <si>
    <t>Б.1.В.11.4</t>
  </si>
  <si>
    <t>Б.1.В.11.5</t>
  </si>
  <si>
    <t>Б.1.В.11.6</t>
  </si>
  <si>
    <t>Б.1.В.11.7</t>
  </si>
  <si>
    <t>Б.1.В.11.8</t>
  </si>
  <si>
    <t>Б.1.В.11.9</t>
  </si>
  <si>
    <t>Б.1.В.12.1</t>
  </si>
  <si>
    <t>Б.1.В.12.2</t>
  </si>
  <si>
    <t>Б.1.В.12.3</t>
  </si>
  <si>
    <t>Б.1.В.12.4</t>
  </si>
  <si>
    <t>Б.1.В.12.5</t>
  </si>
  <si>
    <t>Б.1.В.12.6</t>
  </si>
  <si>
    <t>Б.1.В.12.7</t>
  </si>
  <si>
    <t>Блок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</si>
</sst>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color indexed="8"/>
      <name val="Times New Roman Cyr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b/>
      <sz val="11"/>
      <name val="Arial Cyr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u/>
      <sz val="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7"/>
      <name val="Times New Roman"/>
      <family val="1"/>
    </font>
    <font>
      <sz val="7.5"/>
      <name val="Times New Roman"/>
      <family val="1"/>
      <charset val="204"/>
    </font>
    <font>
      <sz val="10"/>
      <name val="Lucida Grande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1" fillId="0" borderId="0" xfId="0" applyFont="1" applyFill="1" applyAlignment="1">
      <alignment vertical="center" wrapText="1"/>
    </xf>
    <xf numFmtId="0" fontId="1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14" fillId="0" borderId="0" xfId="0" applyFont="1" applyFill="1" applyAlignment="1">
      <alignment horizontal="left"/>
    </xf>
    <xf numFmtId="0" fontId="10" fillId="0" borderId="0" xfId="0" applyFont="1" applyFill="1"/>
    <xf numFmtId="0" fontId="13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/>
    <xf numFmtId="0" fontId="15" fillId="0" borderId="8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vertical="top" wrapText="1"/>
    </xf>
    <xf numFmtId="0" fontId="16" fillId="0" borderId="8" xfId="0" applyFont="1" applyFill="1" applyBorder="1" applyAlignment="1">
      <alignment vertical="top" wrapText="1"/>
    </xf>
    <xf numFmtId="0" fontId="18" fillId="0" borderId="8" xfId="0" applyFont="1" applyFill="1" applyBorder="1" applyAlignment="1">
      <alignment vertical="top" wrapText="1"/>
    </xf>
    <xf numFmtId="0" fontId="19" fillId="0" borderId="8" xfId="0" applyFont="1" applyFill="1" applyBorder="1" applyAlignment="1">
      <alignment vertical="top" wrapText="1"/>
    </xf>
    <xf numFmtId="0" fontId="19" fillId="0" borderId="8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vertical="top" wrapText="1"/>
    </xf>
    <xf numFmtId="0" fontId="20" fillId="0" borderId="8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quotePrefix="1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vertical="top" wrapText="1"/>
    </xf>
    <xf numFmtId="49" fontId="15" fillId="0" borderId="8" xfId="0" applyNumberFormat="1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center" vertical="top"/>
    </xf>
    <xf numFmtId="0" fontId="24" fillId="0" borderId="11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24" fillId="0" borderId="8" xfId="0" applyFont="1" applyFill="1" applyBorder="1" applyAlignment="1">
      <alignment horizontal="center" vertical="top" wrapText="1"/>
    </xf>
    <xf numFmtId="0" fontId="24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4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4" fillId="0" borderId="6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4" fillId="0" borderId="9" xfId="0" applyFont="1" applyFill="1" applyBorder="1" applyAlignment="1">
      <alignment horizontal="center" vertical="top" wrapText="1"/>
    </xf>
    <xf numFmtId="0" fontId="26" fillId="0" borderId="9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/>
    </xf>
    <xf numFmtId="0" fontId="27" fillId="0" borderId="8" xfId="0" applyFont="1" applyBorder="1" applyAlignment="1">
      <alignment horizontal="center" vertical="top"/>
    </xf>
    <xf numFmtId="0" fontId="24" fillId="0" borderId="8" xfId="0" applyFont="1" applyBorder="1" applyAlignment="1">
      <alignment vertical="top"/>
    </xf>
    <xf numFmtId="0" fontId="24" fillId="0" borderId="0" xfId="0" applyFont="1" applyAlignment="1">
      <alignment vertical="top" wrapText="1"/>
    </xf>
    <xf numFmtId="0" fontId="25" fillId="0" borderId="0" xfId="0" applyFont="1" applyFill="1" applyBorder="1" applyAlignment="1">
      <alignment horizontal="center" vertical="top"/>
    </xf>
    <xf numFmtId="0" fontId="24" fillId="0" borderId="8" xfId="0" applyFont="1" applyBorder="1" applyAlignment="1">
      <alignment horizontal="center" vertical="top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25" fillId="0" borderId="0" xfId="0" applyFont="1" applyAlignment="1">
      <alignment vertical="top"/>
    </xf>
    <xf numFmtId="0" fontId="24" fillId="0" borderId="0" xfId="0" applyFont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vertical="center" wrapText="1"/>
    </xf>
    <xf numFmtId="0" fontId="37" fillId="0" borderId="0" xfId="0" applyNumberFormat="1" applyFont="1" applyFill="1" applyAlignment="1"/>
    <xf numFmtId="0" fontId="1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31" fillId="0" borderId="1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wrapText="1"/>
    </xf>
    <xf numFmtId="0" fontId="35" fillId="0" borderId="7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/>
    </xf>
    <xf numFmtId="0" fontId="25" fillId="0" borderId="4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4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4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1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CFF9B"/>
      <color rgb="FFF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tabSelected="1" topLeftCell="A13" zoomScaleNormal="100" zoomScaleSheetLayoutView="100" workbookViewId="0">
      <selection activeCell="AJ30" sqref="AJ30"/>
    </sheetView>
  </sheetViews>
  <sheetFormatPr defaultColWidth="9.140625" defaultRowHeight="11.25"/>
  <cols>
    <col min="1" max="1" width="3.42578125" style="60" customWidth="1"/>
    <col min="2" max="53" width="2.7109375" style="60" customWidth="1"/>
    <col min="54" max="58" width="4.7109375" style="60" customWidth="1"/>
    <col min="59" max="59" width="4.5703125" style="60" customWidth="1"/>
    <col min="60" max="60" width="3.85546875" style="60" customWidth="1"/>
    <col min="61" max="61" width="3.42578125" style="60" customWidth="1"/>
    <col min="62" max="16384" width="9.140625" style="60"/>
  </cols>
  <sheetData>
    <row r="1" spans="1:61">
      <c r="X1" s="110" t="s">
        <v>0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</row>
    <row r="2" spans="1:61">
      <c r="Y2" s="111" t="s">
        <v>1</v>
      </c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61"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BA3" s="61"/>
    </row>
    <row r="4" spans="1:61" ht="15.75">
      <c r="A4" s="62" t="s">
        <v>2</v>
      </c>
      <c r="B4" s="1"/>
      <c r="C4" s="1"/>
      <c r="D4" s="1"/>
      <c r="E4" s="1"/>
      <c r="F4" s="1"/>
      <c r="G4" s="1"/>
      <c r="H4" s="1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Y4" s="63"/>
      <c r="BD4" s="63"/>
    </row>
    <row r="5" spans="1:61" ht="19.149999999999999" customHeight="1">
      <c r="A5" s="64" t="s">
        <v>200</v>
      </c>
      <c r="F5" s="63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Y5" s="64"/>
      <c r="BD5" s="63"/>
    </row>
    <row r="6" spans="1:61" ht="18" customHeight="1">
      <c r="A6" s="1" t="s">
        <v>3</v>
      </c>
      <c r="F6" s="64"/>
      <c r="G6" s="1" t="s">
        <v>201</v>
      </c>
      <c r="U6" s="113" t="s">
        <v>204</v>
      </c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W6" s="96" t="s">
        <v>194</v>
      </c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</row>
    <row r="7" spans="1:61" ht="18" customHeight="1">
      <c r="Q7" s="113" t="s">
        <v>225</v>
      </c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W7" s="96" t="s">
        <v>4</v>
      </c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</row>
    <row r="8" spans="1:61" ht="15.75" customHeight="1">
      <c r="T8" s="66"/>
      <c r="U8" s="66"/>
      <c r="V8" s="66"/>
      <c r="W8" s="10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W8" s="96" t="s">
        <v>6</v>
      </c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</row>
    <row r="9" spans="1:61" ht="12.75">
      <c r="AF9" s="1"/>
      <c r="AG9" s="1"/>
    </row>
    <row r="10" spans="1:61" ht="12.75">
      <c r="AF10" s="1"/>
      <c r="AG10" s="1"/>
    </row>
    <row r="11" spans="1:61">
      <c r="AB11" s="60" t="s">
        <v>5</v>
      </c>
    </row>
    <row r="13" spans="1:61" ht="21" customHeight="1">
      <c r="A13" s="57"/>
      <c r="B13" s="100" t="s">
        <v>7</v>
      </c>
      <c r="C13" s="101"/>
      <c r="D13" s="101"/>
      <c r="E13" s="102"/>
      <c r="F13" s="58">
        <v>30</v>
      </c>
      <c r="G13" s="100" t="s">
        <v>8</v>
      </c>
      <c r="H13" s="101"/>
      <c r="I13" s="102"/>
      <c r="J13" s="58">
        <v>28</v>
      </c>
      <c r="K13" s="100" t="s">
        <v>9</v>
      </c>
      <c r="L13" s="103"/>
      <c r="M13" s="104"/>
      <c r="N13" s="58">
        <v>25</v>
      </c>
      <c r="O13" s="100" t="s">
        <v>10</v>
      </c>
      <c r="P13" s="101"/>
      <c r="Q13" s="101"/>
      <c r="R13" s="102"/>
      <c r="S13" s="58">
        <v>29</v>
      </c>
      <c r="T13" s="100" t="s">
        <v>11</v>
      </c>
      <c r="U13" s="101"/>
      <c r="V13" s="101"/>
      <c r="W13" s="102"/>
      <c r="X13" s="58">
        <v>31</v>
      </c>
      <c r="Y13" s="100" t="s">
        <v>12</v>
      </c>
      <c r="Z13" s="103"/>
      <c r="AA13" s="104"/>
      <c r="AB13" s="58">
        <v>28</v>
      </c>
      <c r="AC13" s="100" t="s">
        <v>13</v>
      </c>
      <c r="AD13" s="103"/>
      <c r="AE13" s="104"/>
      <c r="AF13" s="58">
        <v>28</v>
      </c>
      <c r="AG13" s="100" t="s">
        <v>14</v>
      </c>
      <c r="AH13" s="103"/>
      <c r="AI13" s="104"/>
      <c r="AJ13" s="58">
        <v>25</v>
      </c>
      <c r="AK13" s="100" t="s">
        <v>15</v>
      </c>
      <c r="AL13" s="101" t="s">
        <v>16</v>
      </c>
      <c r="AM13" s="101" t="s">
        <v>17</v>
      </c>
      <c r="AN13" s="102"/>
      <c r="AO13" s="58">
        <v>30</v>
      </c>
      <c r="AP13" s="100" t="s">
        <v>18</v>
      </c>
      <c r="AQ13" s="103"/>
      <c r="AR13" s="104"/>
      <c r="AS13" s="58">
        <v>27</v>
      </c>
      <c r="AT13" s="100" t="s">
        <v>19</v>
      </c>
      <c r="AU13" s="101" t="s">
        <v>20</v>
      </c>
      <c r="AV13" s="101" t="s">
        <v>21</v>
      </c>
      <c r="AW13" s="102"/>
      <c r="AX13" s="100" t="s">
        <v>22</v>
      </c>
      <c r="AY13" s="101"/>
      <c r="AZ13" s="101"/>
      <c r="BA13" s="102"/>
      <c r="BB13" s="115" t="s">
        <v>186</v>
      </c>
      <c r="BC13" s="105" t="s">
        <v>23</v>
      </c>
      <c r="BD13" s="97" t="s">
        <v>24</v>
      </c>
      <c r="BE13" s="105" t="s">
        <v>187</v>
      </c>
      <c r="BF13" s="105" t="s">
        <v>188</v>
      </c>
      <c r="BG13" s="115" t="s">
        <v>189</v>
      </c>
      <c r="BH13" s="108" t="s">
        <v>25</v>
      </c>
      <c r="BI13" s="109"/>
    </row>
    <row r="14" spans="1:61" s="68" customFormat="1" ht="15.75" customHeight="1">
      <c r="A14" s="115" t="s">
        <v>26</v>
      </c>
      <c r="B14" s="67"/>
      <c r="C14" s="67"/>
      <c r="D14" s="67"/>
      <c r="E14" s="67"/>
      <c r="F14" s="67" t="s">
        <v>27</v>
      </c>
      <c r="G14" s="67"/>
      <c r="H14" s="67"/>
      <c r="I14" s="67"/>
      <c r="J14" s="67" t="s">
        <v>28</v>
      </c>
      <c r="K14" s="67"/>
      <c r="L14" s="67"/>
      <c r="M14" s="67"/>
      <c r="N14" s="67" t="s">
        <v>29</v>
      </c>
      <c r="O14" s="67"/>
      <c r="P14" s="67"/>
      <c r="Q14" s="67"/>
      <c r="R14" s="67"/>
      <c r="S14" s="67" t="s">
        <v>30</v>
      </c>
      <c r="T14" s="67"/>
      <c r="U14" s="67"/>
      <c r="V14" s="67"/>
      <c r="W14" s="67"/>
      <c r="X14" s="67" t="s">
        <v>31</v>
      </c>
      <c r="Y14" s="67"/>
      <c r="Z14" s="67"/>
      <c r="AA14" s="67"/>
      <c r="AB14" s="67" t="s">
        <v>32</v>
      </c>
      <c r="AC14" s="67"/>
      <c r="AD14" s="67"/>
      <c r="AE14" s="67"/>
      <c r="AF14" s="67" t="s">
        <v>33</v>
      </c>
      <c r="AG14" s="67"/>
      <c r="AH14" s="67"/>
      <c r="AI14" s="67"/>
      <c r="AJ14" s="67" t="s">
        <v>34</v>
      </c>
      <c r="AK14" s="67"/>
      <c r="AL14" s="67"/>
      <c r="AM14" s="67"/>
      <c r="AN14" s="67"/>
      <c r="AO14" s="67" t="s">
        <v>35</v>
      </c>
      <c r="AP14" s="67"/>
      <c r="AQ14" s="67"/>
      <c r="AR14" s="67"/>
      <c r="AS14" s="67" t="s">
        <v>36</v>
      </c>
      <c r="AT14" s="67"/>
      <c r="AU14" s="67"/>
      <c r="AV14" s="67"/>
      <c r="AW14" s="67"/>
      <c r="AX14" s="67"/>
      <c r="AY14" s="67"/>
      <c r="AZ14" s="67"/>
      <c r="BA14" s="67"/>
      <c r="BB14" s="116"/>
      <c r="BC14" s="106"/>
      <c r="BD14" s="98"/>
      <c r="BE14" s="106" t="s">
        <v>37</v>
      </c>
      <c r="BF14" s="106" t="s">
        <v>38</v>
      </c>
      <c r="BG14" s="116" t="s">
        <v>39</v>
      </c>
      <c r="BH14" s="115" t="s">
        <v>40</v>
      </c>
      <c r="BI14" s="115" t="s">
        <v>41</v>
      </c>
    </row>
    <row r="15" spans="1:61" s="68" customFormat="1" ht="15.75" customHeight="1">
      <c r="A15" s="116"/>
      <c r="B15" s="69">
        <v>1</v>
      </c>
      <c r="C15" s="69">
        <f>B16+1</f>
        <v>9</v>
      </c>
      <c r="D15" s="69">
        <f>C16+1</f>
        <v>16</v>
      </c>
      <c r="E15" s="69">
        <f>D16+1</f>
        <v>23</v>
      </c>
      <c r="F15" s="69">
        <v>6</v>
      </c>
      <c r="G15" s="69">
        <v>7</v>
      </c>
      <c r="H15" s="69">
        <f>G16+1</f>
        <v>14</v>
      </c>
      <c r="I15" s="69">
        <f>H16+1</f>
        <v>21</v>
      </c>
      <c r="J15" s="69">
        <v>3</v>
      </c>
      <c r="K15" s="69">
        <v>4</v>
      </c>
      <c r="L15" s="69">
        <f>K16+1</f>
        <v>11</v>
      </c>
      <c r="M15" s="69">
        <f>L16+1</f>
        <v>18</v>
      </c>
      <c r="N15" s="69">
        <v>1</v>
      </c>
      <c r="O15" s="69">
        <v>2</v>
      </c>
      <c r="P15" s="69">
        <f>O16+1</f>
        <v>9</v>
      </c>
      <c r="Q15" s="69">
        <f>P16+1</f>
        <v>16</v>
      </c>
      <c r="R15" s="69">
        <f>Q16+1</f>
        <v>23</v>
      </c>
      <c r="S15" s="69">
        <v>5</v>
      </c>
      <c r="T15" s="69">
        <v>6</v>
      </c>
      <c r="U15" s="69">
        <v>10</v>
      </c>
      <c r="V15" s="69">
        <v>17</v>
      </c>
      <c r="W15" s="69">
        <v>24</v>
      </c>
      <c r="X15" s="69">
        <v>6</v>
      </c>
      <c r="Y15" s="69">
        <v>7</v>
      </c>
      <c r="Z15" s="69">
        <v>14</v>
      </c>
      <c r="AA15" s="69">
        <v>21</v>
      </c>
      <c r="AB15" s="69">
        <v>6</v>
      </c>
      <c r="AC15" s="69">
        <v>7</v>
      </c>
      <c r="AD15" s="69">
        <v>14</v>
      </c>
      <c r="AE15" s="69">
        <v>21</v>
      </c>
      <c r="AF15" s="69">
        <v>3</v>
      </c>
      <c r="AG15" s="69">
        <v>4</v>
      </c>
      <c r="AH15" s="69">
        <v>11</v>
      </c>
      <c r="AI15" s="69">
        <v>18</v>
      </c>
      <c r="AJ15" s="69">
        <v>1</v>
      </c>
      <c r="AK15" s="69">
        <v>2</v>
      </c>
      <c r="AL15" s="69">
        <v>9</v>
      </c>
      <c r="AM15" s="69">
        <v>16</v>
      </c>
      <c r="AN15" s="69">
        <v>23</v>
      </c>
      <c r="AO15" s="69">
        <v>5</v>
      </c>
      <c r="AP15" s="69">
        <v>6</v>
      </c>
      <c r="AQ15" s="69">
        <v>13</v>
      </c>
      <c r="AR15" s="69">
        <v>20</v>
      </c>
      <c r="AS15" s="69">
        <v>3</v>
      </c>
      <c r="AT15" s="69">
        <v>4</v>
      </c>
      <c r="AU15" s="69">
        <v>11</v>
      </c>
      <c r="AV15" s="69">
        <v>18</v>
      </c>
      <c r="AW15" s="69">
        <v>25</v>
      </c>
      <c r="AX15" s="69">
        <v>1</v>
      </c>
      <c r="AY15" s="69">
        <v>8</v>
      </c>
      <c r="AZ15" s="69">
        <v>15</v>
      </c>
      <c r="BA15" s="69">
        <v>22</v>
      </c>
      <c r="BB15" s="116"/>
      <c r="BC15" s="106"/>
      <c r="BD15" s="98"/>
      <c r="BE15" s="106" t="s">
        <v>42</v>
      </c>
      <c r="BF15" s="106" t="s">
        <v>43</v>
      </c>
      <c r="BG15" s="116" t="s">
        <v>44</v>
      </c>
      <c r="BH15" s="116"/>
      <c r="BI15" s="116" t="s">
        <v>45</v>
      </c>
    </row>
    <row r="16" spans="1:61" s="68" customFormat="1" ht="18" customHeight="1">
      <c r="A16" s="70"/>
      <c r="B16" s="70">
        <v>8</v>
      </c>
      <c r="C16" s="70">
        <f>C15+6</f>
        <v>15</v>
      </c>
      <c r="D16" s="70">
        <f>D15+6</f>
        <v>22</v>
      </c>
      <c r="E16" s="70">
        <f>E15+6</f>
        <v>29</v>
      </c>
      <c r="F16" s="70" t="s">
        <v>28</v>
      </c>
      <c r="G16" s="70">
        <f>G15+6</f>
        <v>13</v>
      </c>
      <c r="H16" s="70">
        <f>H15+6</f>
        <v>20</v>
      </c>
      <c r="I16" s="70">
        <f>I15+6</f>
        <v>27</v>
      </c>
      <c r="J16" s="70" t="s">
        <v>29</v>
      </c>
      <c r="K16" s="70">
        <f>K15+6</f>
        <v>10</v>
      </c>
      <c r="L16" s="70">
        <f>L15+6</f>
        <v>17</v>
      </c>
      <c r="M16" s="70">
        <f>M15+6</f>
        <v>24</v>
      </c>
      <c r="N16" s="70" t="s">
        <v>30</v>
      </c>
      <c r="O16" s="70">
        <f>O15+6</f>
        <v>8</v>
      </c>
      <c r="P16" s="70">
        <f>P15+6</f>
        <v>15</v>
      </c>
      <c r="Q16" s="70">
        <f>Q15+6</f>
        <v>22</v>
      </c>
      <c r="R16" s="70">
        <f>R15+6</f>
        <v>29</v>
      </c>
      <c r="S16" s="70" t="s">
        <v>31</v>
      </c>
      <c r="T16" s="70">
        <v>9</v>
      </c>
      <c r="U16" s="70">
        <v>16</v>
      </c>
      <c r="V16" s="70">
        <v>23</v>
      </c>
      <c r="W16" s="70">
        <v>30</v>
      </c>
      <c r="X16" s="70" t="s">
        <v>32</v>
      </c>
      <c r="Y16" s="70">
        <v>13</v>
      </c>
      <c r="Z16" s="70">
        <v>20</v>
      </c>
      <c r="AA16" s="70">
        <v>27</v>
      </c>
      <c r="AB16" s="70" t="s">
        <v>33</v>
      </c>
      <c r="AC16" s="70">
        <v>13</v>
      </c>
      <c r="AD16" s="70">
        <v>20</v>
      </c>
      <c r="AE16" s="70">
        <v>27</v>
      </c>
      <c r="AF16" s="70" t="s">
        <v>34</v>
      </c>
      <c r="AG16" s="70">
        <v>10</v>
      </c>
      <c r="AH16" s="70">
        <v>17</v>
      </c>
      <c r="AI16" s="70">
        <v>24</v>
      </c>
      <c r="AJ16" s="70" t="s">
        <v>35</v>
      </c>
      <c r="AK16" s="70">
        <v>8</v>
      </c>
      <c r="AL16" s="70">
        <v>15</v>
      </c>
      <c r="AM16" s="70">
        <v>22</v>
      </c>
      <c r="AN16" s="70">
        <v>29</v>
      </c>
      <c r="AO16" s="70" t="s">
        <v>36</v>
      </c>
      <c r="AP16" s="70">
        <v>12</v>
      </c>
      <c r="AQ16" s="70">
        <v>19</v>
      </c>
      <c r="AR16" s="70">
        <v>26</v>
      </c>
      <c r="AS16" s="70" t="s">
        <v>46</v>
      </c>
      <c r="AT16" s="70">
        <v>10</v>
      </c>
      <c r="AU16" s="70">
        <v>17</v>
      </c>
      <c r="AV16" s="70">
        <v>24</v>
      </c>
      <c r="AW16" s="70">
        <v>31</v>
      </c>
      <c r="AX16" s="70">
        <v>7</v>
      </c>
      <c r="AY16" s="70">
        <v>14</v>
      </c>
      <c r="AZ16" s="70">
        <v>21</v>
      </c>
      <c r="BA16" s="70">
        <v>31</v>
      </c>
      <c r="BB16" s="117"/>
      <c r="BC16" s="107"/>
      <c r="BD16" s="99"/>
      <c r="BE16" s="107"/>
      <c r="BF16" s="107"/>
      <c r="BG16" s="117" t="s">
        <v>47</v>
      </c>
      <c r="BH16" s="117"/>
      <c r="BI16" s="117"/>
    </row>
    <row r="17" spans="1:61" s="68" customFormat="1" ht="17.45" customHeight="1">
      <c r="A17" s="71" t="s">
        <v>31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 t="s">
        <v>48</v>
      </c>
      <c r="T17" s="73" t="s">
        <v>48</v>
      </c>
      <c r="U17" s="73" t="s">
        <v>48</v>
      </c>
      <c r="V17" s="73" t="s">
        <v>48</v>
      </c>
      <c r="W17" s="72" t="s">
        <v>49</v>
      </c>
      <c r="X17" s="72" t="s">
        <v>49</v>
      </c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3" t="s">
        <v>48</v>
      </c>
      <c r="AR17" s="73" t="s">
        <v>48</v>
      </c>
      <c r="AS17" s="73" t="s">
        <v>48</v>
      </c>
      <c r="AT17" s="72" t="s">
        <v>49</v>
      </c>
      <c r="AU17" s="72" t="s">
        <v>49</v>
      </c>
      <c r="AV17" s="72" t="s">
        <v>49</v>
      </c>
      <c r="AW17" s="72" t="s">
        <v>49</v>
      </c>
      <c r="AX17" s="72" t="s">
        <v>49</v>
      </c>
      <c r="AY17" s="72" t="s">
        <v>49</v>
      </c>
      <c r="AZ17" s="72" t="s">
        <v>49</v>
      </c>
      <c r="BA17" s="72" t="s">
        <v>49</v>
      </c>
      <c r="BB17" s="74">
        <v>35</v>
      </c>
      <c r="BC17" s="74">
        <v>7</v>
      </c>
      <c r="BD17" s="74"/>
      <c r="BE17" s="74"/>
      <c r="BF17" s="74"/>
      <c r="BG17" s="74">
        <v>10</v>
      </c>
      <c r="BH17" s="74">
        <f>SUM(BB17:BG17)</f>
        <v>52</v>
      </c>
      <c r="BI17" s="74" t="s">
        <v>31</v>
      </c>
    </row>
    <row r="18" spans="1:61" s="68" customFormat="1" ht="17.45" customHeight="1">
      <c r="A18" s="71" t="s">
        <v>32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 t="s">
        <v>48</v>
      </c>
      <c r="T18" s="73" t="s">
        <v>48</v>
      </c>
      <c r="U18" s="73" t="s">
        <v>48</v>
      </c>
      <c r="V18" s="73" t="s">
        <v>48</v>
      </c>
      <c r="W18" s="72" t="s">
        <v>49</v>
      </c>
      <c r="X18" s="72" t="s">
        <v>49</v>
      </c>
      <c r="Y18" s="75"/>
      <c r="Z18" s="75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3" t="s">
        <v>48</v>
      </c>
      <c r="AR18" s="73" t="s">
        <v>48</v>
      </c>
      <c r="AS18" s="73" t="s">
        <v>48</v>
      </c>
      <c r="AT18" s="72" t="s">
        <v>49</v>
      </c>
      <c r="AU18" s="72" t="s">
        <v>49</v>
      </c>
      <c r="AV18" s="72" t="s">
        <v>49</v>
      </c>
      <c r="AW18" s="72" t="s">
        <v>49</v>
      </c>
      <c r="AX18" s="72" t="s">
        <v>49</v>
      </c>
      <c r="AY18" s="72" t="s">
        <v>49</v>
      </c>
      <c r="AZ18" s="72" t="s">
        <v>49</v>
      </c>
      <c r="BA18" s="72" t="s">
        <v>49</v>
      </c>
      <c r="BB18" s="74">
        <v>35</v>
      </c>
      <c r="BC18" s="74">
        <v>7</v>
      </c>
      <c r="BD18" s="74"/>
      <c r="BE18" s="74"/>
      <c r="BF18" s="74"/>
      <c r="BG18" s="74">
        <v>10</v>
      </c>
      <c r="BH18" s="74">
        <f>SUM(BB18:BG18)</f>
        <v>52</v>
      </c>
      <c r="BI18" s="74" t="s">
        <v>32</v>
      </c>
    </row>
    <row r="19" spans="1:61" s="68" customFormat="1" ht="17.45" customHeight="1">
      <c r="A19" s="71" t="s">
        <v>33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 t="s">
        <v>48</v>
      </c>
      <c r="T19" s="73" t="s">
        <v>48</v>
      </c>
      <c r="U19" s="73" t="s">
        <v>48</v>
      </c>
      <c r="V19" s="73" t="s">
        <v>48</v>
      </c>
      <c r="W19" s="72" t="s">
        <v>49</v>
      </c>
      <c r="X19" s="72" t="s">
        <v>49</v>
      </c>
      <c r="Y19" s="75"/>
      <c r="Z19" s="75"/>
      <c r="AA19" s="75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3" t="s">
        <v>48</v>
      </c>
      <c r="AQ19" s="73" t="s">
        <v>48</v>
      </c>
      <c r="AR19" s="73" t="s">
        <v>48</v>
      </c>
      <c r="AS19" s="73" t="s">
        <v>50</v>
      </c>
      <c r="AT19" s="72" t="s">
        <v>50</v>
      </c>
      <c r="AU19" s="72" t="s">
        <v>49</v>
      </c>
      <c r="AV19" s="72" t="s">
        <v>49</v>
      </c>
      <c r="AW19" s="72" t="s">
        <v>49</v>
      </c>
      <c r="AX19" s="72" t="s">
        <v>49</v>
      </c>
      <c r="AY19" s="72" t="s">
        <v>49</v>
      </c>
      <c r="AZ19" s="72" t="s">
        <v>49</v>
      </c>
      <c r="BA19" s="72" t="s">
        <v>49</v>
      </c>
      <c r="BB19" s="74">
        <v>34</v>
      </c>
      <c r="BC19" s="74">
        <v>7</v>
      </c>
      <c r="BD19" s="74">
        <v>2</v>
      </c>
      <c r="BE19" s="74"/>
      <c r="BF19" s="74"/>
      <c r="BG19" s="74">
        <v>9</v>
      </c>
      <c r="BH19" s="74">
        <f>SUM(BB19:BG19)</f>
        <v>52</v>
      </c>
      <c r="BI19" s="74" t="s">
        <v>33</v>
      </c>
    </row>
    <row r="20" spans="1:61" s="68" customFormat="1" ht="17.45" customHeight="1">
      <c r="A20" s="71" t="s">
        <v>34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3" t="s">
        <v>48</v>
      </c>
      <c r="T20" s="73" t="s">
        <v>48</v>
      </c>
      <c r="U20" s="73" t="s">
        <v>48</v>
      </c>
      <c r="V20" s="73" t="s">
        <v>48</v>
      </c>
      <c r="W20" s="72" t="s">
        <v>49</v>
      </c>
      <c r="X20" s="72" t="s">
        <v>49</v>
      </c>
      <c r="Y20" s="81" t="s">
        <v>50</v>
      </c>
      <c r="Z20" s="81" t="s">
        <v>50</v>
      </c>
      <c r="AA20" s="71" t="s">
        <v>50</v>
      </c>
      <c r="AB20" s="72" t="s">
        <v>50</v>
      </c>
      <c r="AC20" s="72" t="s">
        <v>50</v>
      </c>
      <c r="AD20" s="72" t="s">
        <v>50</v>
      </c>
      <c r="AE20" s="72" t="s">
        <v>50</v>
      </c>
      <c r="AF20" s="72" t="s">
        <v>50</v>
      </c>
      <c r="AG20" s="72" t="s">
        <v>50</v>
      </c>
      <c r="AH20" s="72" t="s">
        <v>50</v>
      </c>
      <c r="AI20" s="72"/>
      <c r="AJ20" s="71"/>
      <c r="AK20" s="81"/>
      <c r="AL20" s="81"/>
      <c r="AM20" s="71" t="s">
        <v>52</v>
      </c>
      <c r="AN20" s="72" t="s">
        <v>52</v>
      </c>
      <c r="AO20" s="72" t="s">
        <v>52</v>
      </c>
      <c r="AP20" s="72" t="s">
        <v>52</v>
      </c>
      <c r="AQ20" s="72" t="s">
        <v>51</v>
      </c>
      <c r="AR20" s="72" t="s">
        <v>51</v>
      </c>
      <c r="AS20" s="72" t="s">
        <v>49</v>
      </c>
      <c r="AT20" s="72" t="s">
        <v>49</v>
      </c>
      <c r="AU20" s="72" t="s">
        <v>49</v>
      </c>
      <c r="AV20" s="72" t="s">
        <v>49</v>
      </c>
      <c r="AW20" s="72" t="s">
        <v>49</v>
      </c>
      <c r="AX20" s="72" t="s">
        <v>49</v>
      </c>
      <c r="AY20" s="72" t="s">
        <v>49</v>
      </c>
      <c r="AZ20" s="72" t="s">
        <v>49</v>
      </c>
      <c r="BA20" s="72" t="s">
        <v>49</v>
      </c>
      <c r="BB20" s="74">
        <v>17</v>
      </c>
      <c r="BC20" s="74">
        <v>4</v>
      </c>
      <c r="BD20" s="74">
        <v>12</v>
      </c>
      <c r="BE20" s="74">
        <v>6</v>
      </c>
      <c r="BF20" s="74">
        <v>2</v>
      </c>
      <c r="BG20" s="74">
        <v>11</v>
      </c>
      <c r="BH20" s="74">
        <f>SUM(BB20:BG20)</f>
        <v>52</v>
      </c>
      <c r="BI20" s="74" t="s">
        <v>34</v>
      </c>
    </row>
    <row r="21" spans="1:61" ht="17.25" customHeight="1">
      <c r="BB21" s="76"/>
      <c r="BC21" s="76"/>
      <c r="BD21" s="76"/>
      <c r="BE21" s="76"/>
      <c r="BF21" s="76"/>
      <c r="BG21" s="76"/>
      <c r="BH21" s="76">
        <f>SUM(BH17:BH20)</f>
        <v>208</v>
      </c>
      <c r="BI21" s="77"/>
    </row>
    <row r="22" spans="1:61" s="83" customFormat="1" ht="17.25" customHeight="1">
      <c r="A22" s="60" t="s">
        <v>53</v>
      </c>
      <c r="B22" s="60"/>
      <c r="C22" s="60"/>
      <c r="D22" s="60"/>
      <c r="E22" s="78"/>
      <c r="F22" s="68" t="s">
        <v>54</v>
      </c>
      <c r="G22" s="118" t="s">
        <v>190</v>
      </c>
      <c r="H22" s="119"/>
      <c r="I22" s="119"/>
      <c r="J22" s="119"/>
      <c r="K22" s="119"/>
      <c r="L22" s="119"/>
      <c r="M22" s="119"/>
      <c r="N22" s="119"/>
      <c r="O22" s="1"/>
      <c r="P22" s="59" t="s">
        <v>48</v>
      </c>
      <c r="Q22" s="68" t="s">
        <v>54</v>
      </c>
      <c r="R22" s="60" t="s">
        <v>23</v>
      </c>
      <c r="S22" s="1"/>
      <c r="T22" s="1"/>
      <c r="U22" s="1"/>
      <c r="V22" s="1"/>
      <c r="W22" s="79"/>
      <c r="X22" s="80"/>
      <c r="Y22" s="68"/>
      <c r="Z22" s="120"/>
      <c r="AA22" s="120"/>
      <c r="AB22" s="120"/>
      <c r="AC22" s="79"/>
      <c r="AD22" s="81" t="s">
        <v>50</v>
      </c>
      <c r="AE22" s="82" t="s">
        <v>54</v>
      </c>
      <c r="AF22" s="118" t="s">
        <v>24</v>
      </c>
      <c r="AG22" s="119"/>
      <c r="AH22" s="119"/>
      <c r="AI22" s="119"/>
      <c r="AJ22" s="119"/>
      <c r="AK22" s="79"/>
      <c r="AL22" s="81" t="s">
        <v>52</v>
      </c>
      <c r="AM22" s="82" t="s">
        <v>54</v>
      </c>
      <c r="AN22" s="121" t="s">
        <v>55</v>
      </c>
      <c r="AO22" s="122"/>
      <c r="AP22" s="122"/>
      <c r="AQ22" s="60"/>
      <c r="AR22" s="81" t="s">
        <v>51</v>
      </c>
      <c r="AS22" s="82" t="s">
        <v>54</v>
      </c>
      <c r="AT22" s="118" t="s">
        <v>56</v>
      </c>
      <c r="AU22" s="119"/>
      <c r="AV22" s="119"/>
      <c r="AW22" s="60"/>
      <c r="AX22" s="81" t="s">
        <v>49</v>
      </c>
      <c r="AY22" s="82" t="s">
        <v>54</v>
      </c>
      <c r="AZ22" s="60" t="s">
        <v>57</v>
      </c>
      <c r="BA22" s="1"/>
      <c r="BC22" s="60"/>
      <c r="BD22" s="60"/>
      <c r="BE22" s="60"/>
      <c r="BF22" s="60"/>
      <c r="BG22" s="60"/>
      <c r="BH22" s="60"/>
      <c r="BI22" s="84"/>
    </row>
    <row r="23" spans="1:61" s="83" customFormat="1" ht="17.25" customHeight="1">
      <c r="A23" s="60"/>
      <c r="B23" s="60"/>
      <c r="C23" s="60"/>
      <c r="D23" s="60"/>
      <c r="E23" s="60"/>
      <c r="F23" s="60"/>
      <c r="G23" s="119"/>
      <c r="H23" s="119"/>
      <c r="I23" s="119"/>
      <c r="J23" s="119"/>
      <c r="K23" s="119"/>
      <c r="L23" s="119"/>
      <c r="M23" s="119"/>
      <c r="N23" s="119"/>
      <c r="O23" s="1"/>
      <c r="P23" s="56"/>
      <c r="Q23" s="60"/>
      <c r="R23" s="1"/>
      <c r="S23" s="1"/>
      <c r="T23" s="1"/>
      <c r="U23" s="1"/>
      <c r="V23" s="1"/>
      <c r="W23" s="79"/>
      <c r="X23" s="79"/>
      <c r="Y23" s="60"/>
      <c r="Z23" s="120"/>
      <c r="AA23" s="120"/>
      <c r="AB23" s="120"/>
      <c r="AC23" s="79"/>
      <c r="AD23" s="79"/>
      <c r="AE23" s="79"/>
      <c r="AF23" s="119"/>
      <c r="AG23" s="119"/>
      <c r="AH23" s="119"/>
      <c r="AI23" s="119"/>
      <c r="AJ23" s="119"/>
      <c r="AK23" s="79"/>
      <c r="AL23" s="79"/>
      <c r="AM23" s="79"/>
      <c r="AN23" s="122"/>
      <c r="AO23" s="122"/>
      <c r="AP23" s="122"/>
      <c r="AQ23" s="79"/>
      <c r="AR23" s="79"/>
      <c r="AS23" s="79"/>
      <c r="AT23" s="119"/>
      <c r="AU23" s="119"/>
      <c r="AV23" s="119"/>
      <c r="AW23" s="60"/>
      <c r="AX23" s="79"/>
      <c r="AY23" s="79"/>
      <c r="AZ23" s="79"/>
      <c r="BA23" s="60"/>
      <c r="BB23" s="60"/>
      <c r="BC23" s="60"/>
      <c r="BD23" s="60"/>
      <c r="BE23" s="60"/>
      <c r="BF23" s="60"/>
      <c r="BG23" s="60"/>
      <c r="BH23" s="60"/>
      <c r="BI23" s="84"/>
    </row>
    <row r="25" spans="1:61" ht="12.75">
      <c r="E25" s="85"/>
      <c r="G25" s="1"/>
    </row>
  </sheetData>
  <mergeCells count="34">
    <mergeCell ref="A14:A15"/>
    <mergeCell ref="BI14:BI16"/>
    <mergeCell ref="G22:N23"/>
    <mergeCell ref="Z22:AB23"/>
    <mergeCell ref="AF22:AJ23"/>
    <mergeCell ref="AN22:AP23"/>
    <mergeCell ref="AT22:AV23"/>
    <mergeCell ref="BH14:BH16"/>
    <mergeCell ref="BG13:BG16"/>
    <mergeCell ref="BB13:BB16"/>
    <mergeCell ref="BC13:BC16"/>
    <mergeCell ref="X1:AO1"/>
    <mergeCell ref="Y2:AN4"/>
    <mergeCell ref="Y13:AA13"/>
    <mergeCell ref="AC13:AE13"/>
    <mergeCell ref="AG13:AI13"/>
    <mergeCell ref="AK13:AN13"/>
    <mergeCell ref="U6:AS6"/>
    <mergeCell ref="Q7:AU7"/>
    <mergeCell ref="AW6:BI6"/>
    <mergeCell ref="AW7:BI7"/>
    <mergeCell ref="AW8:BI8"/>
    <mergeCell ref="BD13:BD16"/>
    <mergeCell ref="B13:E13"/>
    <mergeCell ref="G13:I13"/>
    <mergeCell ref="K13:M13"/>
    <mergeCell ref="O13:R13"/>
    <mergeCell ref="T13:W13"/>
    <mergeCell ref="AP13:AR13"/>
    <mergeCell ref="BE13:BE16"/>
    <mergeCell ref="BF13:BF16"/>
    <mergeCell ref="BH13:BI13"/>
    <mergeCell ref="AT13:AW13"/>
    <mergeCell ref="AX13:BA1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71"/>
  <sheetViews>
    <sheetView zoomScale="80" zoomScaleNormal="80" zoomScaleSheetLayoutView="80" workbookViewId="0">
      <pane xSplit="2" ySplit="10" topLeftCell="C86" activePane="bottomRight" state="frozen"/>
      <selection pane="topRight" activeCell="C1" sqref="C1"/>
      <selection pane="bottomLeft" activeCell="A11" sqref="A11"/>
      <selection pane="bottomRight" activeCell="B80" sqref="B80"/>
    </sheetView>
  </sheetViews>
  <sheetFormatPr defaultColWidth="9.140625" defaultRowHeight="12.75"/>
  <cols>
    <col min="1" max="1" width="11.85546875" style="2" customWidth="1"/>
    <col min="2" max="2" width="44.28515625" style="2" customWidth="1"/>
    <col min="3" max="3" width="6.28515625" style="2" customWidth="1"/>
    <col min="4" max="4" width="5.7109375" style="2" customWidth="1"/>
    <col min="5" max="5" width="6.28515625" style="2" customWidth="1"/>
    <col min="6" max="6" width="6.7109375" style="2" customWidth="1"/>
    <col min="7" max="7" width="6.7109375" style="35" customWidth="1"/>
    <col min="8" max="8" width="6.7109375" style="2" customWidth="1"/>
    <col min="9" max="9" width="6.7109375" style="35" customWidth="1"/>
    <col min="10" max="10" width="6.7109375" style="2" customWidth="1"/>
    <col min="11" max="11" width="6.7109375" style="35" customWidth="1"/>
    <col min="12" max="12" width="6.7109375" style="2" customWidth="1"/>
    <col min="13" max="13" width="6.7109375" style="35" customWidth="1"/>
    <col min="14" max="14" width="6.7109375" style="2" customWidth="1"/>
    <col min="15" max="15" width="6.7109375" style="35" customWidth="1"/>
    <col min="16" max="16" width="6.7109375" style="2" customWidth="1"/>
    <col min="17" max="17" width="6.7109375" style="35" customWidth="1"/>
    <col min="18" max="18" width="6.7109375" style="2" customWidth="1"/>
    <col min="19" max="19" width="6.7109375" style="35" customWidth="1"/>
    <col min="20" max="20" width="6.7109375" style="2" customWidth="1"/>
    <col min="21" max="21" width="6.7109375" style="35" customWidth="1"/>
    <col min="22" max="22" width="7.42578125" style="2" customWidth="1"/>
    <col min="23" max="16384" width="9.140625" style="2"/>
  </cols>
  <sheetData>
    <row r="1" spans="1:24" ht="15.75">
      <c r="A1" s="137" t="s">
        <v>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4" ht="15.75">
      <c r="A2" s="138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4" ht="15.75">
      <c r="A3" s="139" t="s">
        <v>224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4" s="11" customFormat="1">
      <c r="A4" s="134" t="s">
        <v>60</v>
      </c>
      <c r="B4" s="123" t="s">
        <v>61</v>
      </c>
      <c r="C4" s="123" t="s">
        <v>62</v>
      </c>
      <c r="D4" s="123"/>
      <c r="E4" s="123"/>
      <c r="F4" s="123" t="s">
        <v>63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1:24" s="11" customFormat="1">
      <c r="A5" s="135"/>
      <c r="B5" s="123"/>
      <c r="C5" s="124" t="s">
        <v>123</v>
      </c>
      <c r="D5" s="124" t="s">
        <v>64</v>
      </c>
      <c r="E5" s="125" t="s">
        <v>65</v>
      </c>
      <c r="F5" s="126" t="s">
        <v>66</v>
      </c>
      <c r="G5" s="126"/>
      <c r="H5" s="126"/>
      <c r="I5" s="126"/>
      <c r="J5" s="126" t="s">
        <v>67</v>
      </c>
      <c r="K5" s="126"/>
      <c r="L5" s="126"/>
      <c r="M5" s="126"/>
      <c r="N5" s="126" t="s">
        <v>68</v>
      </c>
      <c r="O5" s="126"/>
      <c r="P5" s="126"/>
      <c r="Q5" s="126"/>
      <c r="R5" s="126" t="s">
        <v>69</v>
      </c>
      <c r="S5" s="126"/>
      <c r="T5" s="126"/>
      <c r="U5" s="126"/>
    </row>
    <row r="6" spans="1:24" s="11" customFormat="1">
      <c r="A6" s="135"/>
      <c r="B6" s="123"/>
      <c r="C6" s="124"/>
      <c r="D6" s="124"/>
      <c r="E6" s="125"/>
      <c r="F6" s="123" t="s">
        <v>70</v>
      </c>
      <c r="G6" s="123"/>
      <c r="H6" s="123" t="s">
        <v>71</v>
      </c>
      <c r="I6" s="123"/>
      <c r="J6" s="123" t="s">
        <v>72</v>
      </c>
      <c r="K6" s="123"/>
      <c r="L6" s="123" t="s">
        <v>73</v>
      </c>
      <c r="M6" s="123"/>
      <c r="N6" s="123" t="s">
        <v>74</v>
      </c>
      <c r="O6" s="123"/>
      <c r="P6" s="123" t="s">
        <v>75</v>
      </c>
      <c r="Q6" s="123"/>
      <c r="R6" s="123" t="s">
        <v>76</v>
      </c>
      <c r="S6" s="123"/>
      <c r="T6" s="123" t="s">
        <v>77</v>
      </c>
      <c r="U6" s="123"/>
    </row>
    <row r="7" spans="1:24" s="11" customFormat="1">
      <c r="A7" s="135"/>
      <c r="B7" s="123"/>
      <c r="C7" s="124"/>
      <c r="D7" s="124"/>
      <c r="E7" s="125"/>
      <c r="F7" s="12">
        <v>17</v>
      </c>
      <c r="G7" s="127" t="s">
        <v>78</v>
      </c>
      <c r="H7" s="12">
        <v>18</v>
      </c>
      <c r="I7" s="127" t="s">
        <v>78</v>
      </c>
      <c r="J7" s="12">
        <v>17</v>
      </c>
      <c r="K7" s="127" t="s">
        <v>78</v>
      </c>
      <c r="L7" s="12">
        <v>18</v>
      </c>
      <c r="M7" s="127" t="s">
        <v>78</v>
      </c>
      <c r="N7" s="12">
        <v>17</v>
      </c>
      <c r="O7" s="127" t="s">
        <v>78</v>
      </c>
      <c r="P7" s="12">
        <v>18</v>
      </c>
      <c r="Q7" s="127" t="s">
        <v>78</v>
      </c>
      <c r="R7" s="12">
        <v>17</v>
      </c>
      <c r="S7" s="127" t="s">
        <v>78</v>
      </c>
      <c r="T7" s="12">
        <v>4</v>
      </c>
      <c r="U7" s="127" t="s">
        <v>78</v>
      </c>
    </row>
    <row r="8" spans="1:24" s="11" customFormat="1">
      <c r="A8" s="135"/>
      <c r="B8" s="123"/>
      <c r="C8" s="124"/>
      <c r="D8" s="124"/>
      <c r="E8" s="125"/>
      <c r="F8" s="12" t="s">
        <v>79</v>
      </c>
      <c r="G8" s="127"/>
      <c r="H8" s="12" t="s">
        <v>79</v>
      </c>
      <c r="I8" s="127"/>
      <c r="J8" s="12" t="s">
        <v>79</v>
      </c>
      <c r="K8" s="127"/>
      <c r="L8" s="12" t="s">
        <v>79</v>
      </c>
      <c r="M8" s="127"/>
      <c r="N8" s="12" t="s">
        <v>79</v>
      </c>
      <c r="O8" s="127"/>
      <c r="P8" s="12" t="s">
        <v>79</v>
      </c>
      <c r="Q8" s="127"/>
      <c r="R8" s="12" t="s">
        <v>79</v>
      </c>
      <c r="S8" s="127"/>
      <c r="T8" s="12" t="s">
        <v>79</v>
      </c>
      <c r="U8" s="127"/>
    </row>
    <row r="9" spans="1:24" s="11" customFormat="1" ht="25.5">
      <c r="A9" s="136"/>
      <c r="B9" s="123"/>
      <c r="C9" s="124"/>
      <c r="D9" s="124"/>
      <c r="E9" s="125"/>
      <c r="F9" s="13" t="s">
        <v>80</v>
      </c>
      <c r="G9" s="127"/>
      <c r="H9" s="13" t="s">
        <v>80</v>
      </c>
      <c r="I9" s="127"/>
      <c r="J9" s="13" t="s">
        <v>80</v>
      </c>
      <c r="K9" s="127"/>
      <c r="L9" s="13" t="s">
        <v>80</v>
      </c>
      <c r="M9" s="127"/>
      <c r="N9" s="13" t="s">
        <v>80</v>
      </c>
      <c r="O9" s="127"/>
      <c r="P9" s="13" t="s">
        <v>80</v>
      </c>
      <c r="Q9" s="127"/>
      <c r="R9" s="13" t="s">
        <v>80</v>
      </c>
      <c r="S9" s="127"/>
      <c r="T9" s="13" t="s">
        <v>80</v>
      </c>
      <c r="U9" s="127"/>
    </row>
    <row r="10" spans="1:24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  <c r="R10" s="14">
        <v>18</v>
      </c>
      <c r="S10" s="14">
        <v>19</v>
      </c>
      <c r="T10" s="14">
        <v>20</v>
      </c>
      <c r="U10" s="14">
        <v>21</v>
      </c>
    </row>
    <row r="11" spans="1:24" s="7" customFormat="1" ht="28.5">
      <c r="A11" s="37" t="s">
        <v>124</v>
      </c>
      <c r="B11" s="37" t="s">
        <v>125</v>
      </c>
      <c r="C11" s="38" t="s">
        <v>81</v>
      </c>
      <c r="D11" s="38">
        <f>D12+D41+D81</f>
        <v>213</v>
      </c>
      <c r="E11" s="38">
        <f>E12+E41+E81</f>
        <v>7452</v>
      </c>
      <c r="F11" s="39"/>
      <c r="G11" s="39"/>
      <c r="H11" s="39"/>
      <c r="I11" s="38"/>
      <c r="J11" s="38"/>
      <c r="K11" s="38"/>
      <c r="L11" s="38"/>
      <c r="M11" s="40"/>
      <c r="N11" s="38"/>
      <c r="O11" s="40"/>
      <c r="P11" s="38"/>
      <c r="Q11" s="40"/>
      <c r="R11" s="41"/>
      <c r="S11" s="38"/>
      <c r="T11" s="41"/>
      <c r="U11" s="38"/>
      <c r="X11" s="9"/>
    </row>
    <row r="12" spans="1:24" s="7" customFormat="1" ht="28.5">
      <c r="A12" s="42" t="s">
        <v>126</v>
      </c>
      <c r="B12" s="43" t="s">
        <v>82</v>
      </c>
      <c r="C12" s="38" t="s">
        <v>83</v>
      </c>
      <c r="D12" s="38">
        <f>SUM(D13:D40)</f>
        <v>104</v>
      </c>
      <c r="E12" s="38">
        <f>SUM(E13:E40)</f>
        <v>3744</v>
      </c>
      <c r="F12" s="39"/>
      <c r="G12" s="39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41"/>
      <c r="S12" s="38"/>
      <c r="T12" s="41"/>
      <c r="U12" s="38"/>
      <c r="X12" s="15"/>
    </row>
    <row r="13" spans="1:24" s="7" customFormat="1" ht="15">
      <c r="A13" s="44" t="s">
        <v>127</v>
      </c>
      <c r="B13" s="45" t="s">
        <v>84</v>
      </c>
      <c r="C13" s="41"/>
      <c r="D13" s="41">
        <f>G13+I13+K13+M13+O13+Q13+S13+U13</f>
        <v>10</v>
      </c>
      <c r="E13" s="41">
        <f>D13*36</f>
        <v>360</v>
      </c>
      <c r="F13" s="46">
        <v>4</v>
      </c>
      <c r="G13" s="39">
        <v>3</v>
      </c>
      <c r="H13" s="41">
        <v>4</v>
      </c>
      <c r="I13" s="38">
        <v>3</v>
      </c>
      <c r="J13" s="41">
        <v>2</v>
      </c>
      <c r="K13" s="38">
        <v>2</v>
      </c>
      <c r="L13" s="41">
        <v>2</v>
      </c>
      <c r="M13" s="38">
        <v>2</v>
      </c>
      <c r="N13" s="41"/>
      <c r="O13" s="38"/>
      <c r="P13" s="41"/>
      <c r="Q13" s="38"/>
      <c r="R13" s="41"/>
      <c r="S13" s="38"/>
      <c r="T13" s="41"/>
      <c r="U13" s="38"/>
    </row>
    <row r="14" spans="1:24" s="7" customFormat="1" ht="15">
      <c r="A14" s="44" t="s">
        <v>128</v>
      </c>
      <c r="B14" s="45" t="s">
        <v>85</v>
      </c>
      <c r="C14" s="41"/>
      <c r="D14" s="41">
        <f t="shared" ref="D14:D28" si="0">G14+I14+K14+M14+O14+Q14+S14+U14</f>
        <v>3</v>
      </c>
      <c r="E14" s="41">
        <f t="shared" ref="E14:E16" si="1">D14*36</f>
        <v>108</v>
      </c>
      <c r="F14" s="46">
        <v>2</v>
      </c>
      <c r="G14" s="39">
        <v>3</v>
      </c>
      <c r="H14" s="41"/>
      <c r="I14" s="38"/>
      <c r="J14" s="41"/>
      <c r="K14" s="38"/>
      <c r="L14" s="41"/>
      <c r="M14" s="38"/>
      <c r="N14" s="41"/>
      <c r="O14" s="38"/>
      <c r="P14" s="41"/>
      <c r="Q14" s="38"/>
      <c r="R14" s="41"/>
      <c r="S14" s="38"/>
      <c r="T14" s="41"/>
      <c r="U14" s="38"/>
    </row>
    <row r="15" spans="1:24" s="7" customFormat="1" ht="15">
      <c r="A15" s="44" t="s">
        <v>129</v>
      </c>
      <c r="B15" s="45" t="s">
        <v>86</v>
      </c>
      <c r="C15" s="41"/>
      <c r="D15" s="41">
        <f t="shared" si="0"/>
        <v>3</v>
      </c>
      <c r="E15" s="41">
        <f t="shared" si="1"/>
        <v>108</v>
      </c>
      <c r="F15" s="46"/>
      <c r="G15" s="39"/>
      <c r="H15" s="41">
        <v>2</v>
      </c>
      <c r="I15" s="38">
        <v>3</v>
      </c>
      <c r="J15" s="41"/>
      <c r="K15" s="38"/>
      <c r="L15" s="41"/>
      <c r="M15" s="38"/>
      <c r="N15" s="41"/>
      <c r="O15" s="38"/>
      <c r="P15" s="41"/>
      <c r="Q15" s="38"/>
      <c r="R15" s="41"/>
      <c r="S15" s="38"/>
      <c r="T15" s="41"/>
      <c r="U15" s="38"/>
    </row>
    <row r="16" spans="1:24" s="7" customFormat="1" ht="15">
      <c r="A16" s="44" t="s">
        <v>130</v>
      </c>
      <c r="B16" s="44" t="s">
        <v>87</v>
      </c>
      <c r="C16" s="41"/>
      <c r="D16" s="41">
        <f t="shared" si="0"/>
        <v>3</v>
      </c>
      <c r="E16" s="41">
        <f t="shared" si="1"/>
        <v>108</v>
      </c>
      <c r="F16" s="46">
        <v>2</v>
      </c>
      <c r="G16" s="39">
        <v>3</v>
      </c>
      <c r="H16" s="41"/>
      <c r="I16" s="38"/>
      <c r="J16" s="41"/>
      <c r="K16" s="38"/>
      <c r="L16" s="41"/>
      <c r="M16" s="38"/>
      <c r="N16" s="41"/>
      <c r="O16" s="38"/>
      <c r="P16" s="41"/>
      <c r="Q16" s="38"/>
      <c r="R16" s="41"/>
      <c r="S16" s="38"/>
      <c r="T16" s="41"/>
      <c r="U16" s="38"/>
    </row>
    <row r="17" spans="1:21" s="7" customFormat="1" ht="15">
      <c r="A17" s="44" t="s">
        <v>138</v>
      </c>
      <c r="B17" s="44" t="s">
        <v>93</v>
      </c>
      <c r="C17" s="41"/>
      <c r="D17" s="41">
        <f>G17+I17+K17+M17+O17+Q17+S17+U17</f>
        <v>5</v>
      </c>
      <c r="E17" s="41">
        <f>D17*36</f>
        <v>180</v>
      </c>
      <c r="F17" s="46">
        <v>4</v>
      </c>
      <c r="G17" s="39">
        <v>5</v>
      </c>
      <c r="H17" s="41"/>
      <c r="I17" s="38"/>
      <c r="J17" s="41"/>
      <c r="K17" s="38"/>
      <c r="L17" s="41"/>
      <c r="M17" s="38"/>
      <c r="N17" s="41"/>
      <c r="O17" s="38"/>
      <c r="P17" s="41"/>
      <c r="Q17" s="38"/>
      <c r="R17" s="41"/>
      <c r="S17" s="38"/>
      <c r="T17" s="41"/>
      <c r="U17" s="38"/>
    </row>
    <row r="18" spans="1:21" s="7" customFormat="1" ht="15">
      <c r="A18" s="44" t="s">
        <v>139</v>
      </c>
      <c r="B18" s="44" t="s">
        <v>92</v>
      </c>
      <c r="C18" s="41"/>
      <c r="D18" s="41">
        <f t="shared" si="0"/>
        <v>5</v>
      </c>
      <c r="E18" s="41">
        <f>D18*36</f>
        <v>180</v>
      </c>
      <c r="F18" s="46"/>
      <c r="G18" s="39"/>
      <c r="H18" s="41">
        <v>4</v>
      </c>
      <c r="I18" s="38">
        <v>5</v>
      </c>
      <c r="J18" s="41"/>
      <c r="K18" s="38"/>
      <c r="L18" s="41"/>
      <c r="M18" s="38"/>
      <c r="N18" s="41"/>
      <c r="O18" s="38"/>
      <c r="P18" s="41"/>
      <c r="Q18" s="38"/>
      <c r="R18" s="41"/>
      <c r="S18" s="38"/>
      <c r="T18" s="41"/>
      <c r="U18" s="38"/>
    </row>
    <row r="19" spans="1:21" s="7" customFormat="1" ht="30">
      <c r="A19" s="44" t="s">
        <v>140</v>
      </c>
      <c r="B19" s="44" t="s">
        <v>94</v>
      </c>
      <c r="C19" s="41"/>
      <c r="D19" s="41">
        <f t="shared" si="0"/>
        <v>3</v>
      </c>
      <c r="E19" s="41">
        <f t="shared" ref="E19:E20" si="2">D19*36</f>
        <v>108</v>
      </c>
      <c r="F19" s="46"/>
      <c r="G19" s="39"/>
      <c r="H19" s="41"/>
      <c r="I19" s="38"/>
      <c r="J19" s="41">
        <v>2</v>
      </c>
      <c r="K19" s="38">
        <v>3</v>
      </c>
      <c r="L19" s="41"/>
      <c r="M19" s="38"/>
      <c r="N19" s="41"/>
      <c r="O19" s="38"/>
      <c r="P19" s="41"/>
      <c r="Q19" s="38"/>
      <c r="R19" s="41"/>
      <c r="S19" s="38"/>
      <c r="T19" s="41"/>
      <c r="U19" s="38"/>
    </row>
    <row r="20" spans="1:21" s="7" customFormat="1" ht="15">
      <c r="A20" s="44" t="s">
        <v>141</v>
      </c>
      <c r="B20" s="44" t="s">
        <v>95</v>
      </c>
      <c r="C20" s="53"/>
      <c r="D20" s="41">
        <f t="shared" si="0"/>
        <v>3</v>
      </c>
      <c r="E20" s="41">
        <f t="shared" si="2"/>
        <v>108</v>
      </c>
      <c r="F20" s="46"/>
      <c r="G20" s="39"/>
      <c r="H20" s="41"/>
      <c r="I20" s="38"/>
      <c r="J20" s="41"/>
      <c r="K20" s="38"/>
      <c r="L20" s="41">
        <v>3</v>
      </c>
      <c r="M20" s="38">
        <v>3</v>
      </c>
      <c r="N20" s="41"/>
      <c r="O20" s="38"/>
      <c r="P20" s="41"/>
      <c r="Q20" s="38"/>
      <c r="R20" s="41"/>
      <c r="S20" s="38"/>
      <c r="T20" s="41"/>
      <c r="U20" s="38"/>
    </row>
    <row r="21" spans="1:21" s="7" customFormat="1" ht="15">
      <c r="A21" s="44" t="s">
        <v>142</v>
      </c>
      <c r="B21" s="44" t="s">
        <v>184</v>
      </c>
      <c r="C21" s="53"/>
      <c r="D21" s="41">
        <f t="shared" si="0"/>
        <v>2</v>
      </c>
      <c r="E21" s="41">
        <f t="shared" ref="E21:E28" si="3">D21*36</f>
        <v>72</v>
      </c>
      <c r="F21" s="46"/>
      <c r="G21" s="39"/>
      <c r="H21" s="41">
        <v>1</v>
      </c>
      <c r="I21" s="38">
        <v>2</v>
      </c>
      <c r="J21" s="41"/>
      <c r="K21" s="38"/>
      <c r="L21" s="41"/>
      <c r="M21" s="38"/>
      <c r="N21" s="41"/>
      <c r="O21" s="38"/>
      <c r="P21" s="41"/>
      <c r="Q21" s="38"/>
      <c r="R21" s="41"/>
      <c r="S21" s="38"/>
      <c r="T21" s="41"/>
      <c r="U21" s="38"/>
    </row>
    <row r="22" spans="1:21" s="7" customFormat="1" ht="15">
      <c r="A22" s="44" t="s">
        <v>143</v>
      </c>
      <c r="B22" s="44" t="s">
        <v>96</v>
      </c>
      <c r="C22" s="41"/>
      <c r="D22" s="41">
        <f t="shared" si="0"/>
        <v>4</v>
      </c>
      <c r="E22" s="41">
        <f t="shared" si="3"/>
        <v>144</v>
      </c>
      <c r="F22" s="46">
        <v>3</v>
      </c>
      <c r="G22" s="39">
        <v>4</v>
      </c>
      <c r="H22" s="41"/>
      <c r="I22" s="38"/>
      <c r="J22" s="41"/>
      <c r="K22" s="38"/>
      <c r="L22" s="41"/>
      <c r="M22" s="38"/>
      <c r="N22" s="41"/>
      <c r="O22" s="38"/>
      <c r="P22" s="41"/>
      <c r="Q22" s="38"/>
      <c r="R22" s="41"/>
      <c r="S22" s="38"/>
      <c r="T22" s="41"/>
      <c r="U22" s="38"/>
    </row>
    <row r="23" spans="1:21" s="7" customFormat="1" ht="15">
      <c r="A23" s="44" t="s">
        <v>144</v>
      </c>
      <c r="B23" s="44" t="s">
        <v>99</v>
      </c>
      <c r="C23" s="41"/>
      <c r="D23" s="41">
        <f t="shared" si="0"/>
        <v>7</v>
      </c>
      <c r="E23" s="41">
        <f t="shared" si="3"/>
        <v>252</v>
      </c>
      <c r="F23" s="46">
        <v>3</v>
      </c>
      <c r="G23" s="39">
        <v>4</v>
      </c>
      <c r="H23" s="41">
        <v>3</v>
      </c>
      <c r="I23" s="38">
        <v>3</v>
      </c>
      <c r="J23" s="41"/>
      <c r="K23" s="38"/>
      <c r="L23" s="41"/>
      <c r="M23" s="38"/>
      <c r="N23" s="41"/>
      <c r="O23" s="38"/>
      <c r="P23" s="41"/>
      <c r="Q23" s="38"/>
      <c r="R23" s="41"/>
      <c r="S23" s="38"/>
      <c r="T23" s="41"/>
      <c r="U23" s="38"/>
    </row>
    <row r="24" spans="1:21" s="7" customFormat="1" ht="15">
      <c r="A24" s="44" t="s">
        <v>145</v>
      </c>
      <c r="B24" s="44" t="s">
        <v>100</v>
      </c>
      <c r="C24" s="41"/>
      <c r="D24" s="41">
        <f t="shared" si="0"/>
        <v>8</v>
      </c>
      <c r="E24" s="41">
        <f t="shared" si="3"/>
        <v>288</v>
      </c>
      <c r="F24" s="46"/>
      <c r="G24" s="39"/>
      <c r="H24" s="41"/>
      <c r="I24" s="38"/>
      <c r="J24" s="41">
        <v>3</v>
      </c>
      <c r="K24" s="38">
        <v>4</v>
      </c>
      <c r="L24" s="41">
        <v>3</v>
      </c>
      <c r="M24" s="38">
        <v>4</v>
      </c>
      <c r="N24" s="41"/>
      <c r="O24" s="38"/>
      <c r="P24" s="41"/>
      <c r="Q24" s="38"/>
      <c r="R24" s="41"/>
      <c r="S24" s="38"/>
      <c r="T24" s="41"/>
      <c r="U24" s="38"/>
    </row>
    <row r="25" spans="1:21" s="7" customFormat="1" ht="15">
      <c r="A25" s="44" t="s">
        <v>146</v>
      </c>
      <c r="B25" s="44" t="s">
        <v>101</v>
      </c>
      <c r="C25" s="41"/>
      <c r="D25" s="41">
        <f t="shared" si="0"/>
        <v>4</v>
      </c>
      <c r="E25" s="41">
        <f t="shared" si="3"/>
        <v>144</v>
      </c>
      <c r="F25" s="46"/>
      <c r="G25" s="39"/>
      <c r="H25" s="41"/>
      <c r="I25" s="38"/>
      <c r="J25" s="41"/>
      <c r="K25" s="38"/>
      <c r="L25" s="41"/>
      <c r="M25" s="38"/>
      <c r="N25" s="41">
        <v>4</v>
      </c>
      <c r="O25" s="38">
        <v>4</v>
      </c>
      <c r="P25" s="41"/>
      <c r="Q25" s="38"/>
      <c r="R25" s="41"/>
      <c r="S25" s="38"/>
      <c r="T25" s="41"/>
      <c r="U25" s="38"/>
    </row>
    <row r="26" spans="1:21" s="7" customFormat="1" ht="15">
      <c r="A26" s="44" t="s">
        <v>147</v>
      </c>
      <c r="B26" s="44" t="s">
        <v>102</v>
      </c>
      <c r="C26" s="41"/>
      <c r="D26" s="41">
        <f t="shared" si="0"/>
        <v>4</v>
      </c>
      <c r="E26" s="41">
        <f t="shared" si="3"/>
        <v>144</v>
      </c>
      <c r="F26" s="46"/>
      <c r="G26" s="39"/>
      <c r="H26" s="41"/>
      <c r="I26" s="38"/>
      <c r="J26" s="41"/>
      <c r="K26" s="38"/>
      <c r="L26" s="41">
        <v>3</v>
      </c>
      <c r="M26" s="38">
        <v>4</v>
      </c>
      <c r="N26" s="41"/>
      <c r="O26" s="38"/>
      <c r="P26" s="41"/>
      <c r="Q26" s="38"/>
      <c r="R26" s="41"/>
      <c r="S26" s="38"/>
      <c r="T26" s="41"/>
      <c r="U26" s="38"/>
    </row>
    <row r="27" spans="1:21" s="7" customFormat="1" ht="15">
      <c r="A27" s="44" t="s">
        <v>148</v>
      </c>
      <c r="B27" s="44" t="s">
        <v>103</v>
      </c>
      <c r="C27" s="41"/>
      <c r="D27" s="41">
        <f t="shared" si="0"/>
        <v>3</v>
      </c>
      <c r="E27" s="41">
        <f t="shared" si="3"/>
        <v>108</v>
      </c>
      <c r="F27" s="41"/>
      <c r="G27" s="38"/>
      <c r="H27" s="41">
        <v>1</v>
      </c>
      <c r="I27" s="38">
        <v>3</v>
      </c>
      <c r="J27" s="41"/>
      <c r="K27" s="38"/>
      <c r="L27" s="41"/>
      <c r="M27" s="38"/>
      <c r="N27" s="41"/>
      <c r="O27" s="38"/>
      <c r="P27" s="41"/>
      <c r="Q27" s="38"/>
      <c r="R27" s="41"/>
      <c r="S27" s="38"/>
      <c r="T27" s="41"/>
      <c r="U27" s="38"/>
    </row>
    <row r="28" spans="1:21" s="7" customFormat="1" ht="15">
      <c r="A28" s="44" t="s">
        <v>149</v>
      </c>
      <c r="B28" s="44" t="s">
        <v>104</v>
      </c>
      <c r="C28" s="41"/>
      <c r="D28" s="41">
        <f t="shared" si="0"/>
        <v>4</v>
      </c>
      <c r="E28" s="41">
        <f t="shared" si="3"/>
        <v>144</v>
      </c>
      <c r="F28" s="46"/>
      <c r="G28" s="39"/>
      <c r="H28" s="41"/>
      <c r="I28" s="38"/>
      <c r="J28" s="41"/>
      <c r="K28" s="38"/>
      <c r="L28" s="41"/>
      <c r="M28" s="54"/>
      <c r="N28" s="41"/>
      <c r="O28" s="38"/>
      <c r="P28" s="41">
        <v>2</v>
      </c>
      <c r="Q28" s="38">
        <v>4</v>
      </c>
      <c r="R28" s="41"/>
      <c r="S28" s="38"/>
      <c r="T28" s="41"/>
      <c r="U28" s="38"/>
    </row>
    <row r="29" spans="1:21" s="7" customFormat="1" ht="15">
      <c r="A29" s="44" t="s">
        <v>232</v>
      </c>
      <c r="B29" s="55" t="s">
        <v>233</v>
      </c>
      <c r="C29" s="41"/>
      <c r="D29" s="41"/>
      <c r="E29" s="41"/>
      <c r="F29" s="46"/>
      <c r="G29" s="39"/>
      <c r="H29" s="41"/>
      <c r="I29" s="38"/>
      <c r="J29" s="41"/>
      <c r="K29" s="38"/>
      <c r="L29" s="41"/>
      <c r="M29" s="54"/>
      <c r="N29" s="41"/>
      <c r="O29" s="38"/>
      <c r="P29" s="41"/>
      <c r="Q29" s="38"/>
      <c r="R29" s="41"/>
      <c r="S29" s="38"/>
      <c r="T29" s="41"/>
      <c r="U29" s="38"/>
    </row>
    <row r="30" spans="1:21" s="7" customFormat="1" ht="15">
      <c r="A30" s="44" t="s">
        <v>150</v>
      </c>
      <c r="B30" s="49" t="s">
        <v>105</v>
      </c>
      <c r="C30" s="41"/>
      <c r="D30" s="41">
        <f>G30+I30+K30+M30+O30+Q30+S30+U30</f>
        <v>4</v>
      </c>
      <c r="E30" s="41">
        <f>D30*36</f>
        <v>144</v>
      </c>
      <c r="F30" s="46"/>
      <c r="G30" s="39"/>
      <c r="H30" s="41"/>
      <c r="I30" s="38"/>
      <c r="J30" s="41"/>
      <c r="K30" s="38"/>
      <c r="L30" s="41">
        <v>3</v>
      </c>
      <c r="M30" s="38">
        <v>4</v>
      </c>
      <c r="N30" s="41"/>
      <c r="O30" s="38"/>
      <c r="P30" s="41"/>
      <c r="Q30" s="38"/>
      <c r="R30" s="41"/>
      <c r="S30" s="38"/>
      <c r="T30" s="41"/>
      <c r="U30" s="38"/>
    </row>
    <row r="31" spans="1:21" s="7" customFormat="1" ht="15">
      <c r="A31" s="44" t="s">
        <v>151</v>
      </c>
      <c r="B31" s="49" t="s">
        <v>106</v>
      </c>
      <c r="C31" s="41"/>
      <c r="D31" s="41">
        <f>G31+I31+K31+M31+O31+Q31+S31+U31</f>
        <v>3</v>
      </c>
      <c r="E31" s="41">
        <f>D31*36</f>
        <v>108</v>
      </c>
      <c r="F31" s="46"/>
      <c r="G31" s="39"/>
      <c r="H31" s="41"/>
      <c r="I31" s="38"/>
      <c r="J31" s="41"/>
      <c r="K31" s="38"/>
      <c r="L31" s="41"/>
      <c r="M31" s="38"/>
      <c r="N31" s="41"/>
      <c r="O31" s="38"/>
      <c r="P31" s="41"/>
      <c r="Q31" s="38"/>
      <c r="R31" s="41">
        <v>3</v>
      </c>
      <c r="S31" s="38">
        <v>3</v>
      </c>
      <c r="T31" s="41"/>
      <c r="U31" s="38"/>
    </row>
    <row r="32" spans="1:21" s="7" customFormat="1" ht="30">
      <c r="A32" s="44" t="s">
        <v>234</v>
      </c>
      <c r="B32" s="55" t="s">
        <v>235</v>
      </c>
      <c r="C32" s="41"/>
      <c r="D32" s="41"/>
      <c r="E32" s="41"/>
      <c r="F32" s="46"/>
      <c r="G32" s="39"/>
      <c r="H32" s="41"/>
      <c r="I32" s="38"/>
      <c r="J32" s="41"/>
      <c r="K32" s="38"/>
      <c r="L32" s="41"/>
      <c r="M32" s="38"/>
      <c r="N32" s="41"/>
      <c r="O32" s="38"/>
      <c r="P32" s="41"/>
      <c r="Q32" s="38"/>
      <c r="R32" s="41"/>
      <c r="S32" s="38"/>
      <c r="T32" s="41"/>
      <c r="U32" s="38"/>
    </row>
    <row r="33" spans="1:21" s="7" customFormat="1" ht="15">
      <c r="A33" s="44" t="s">
        <v>157</v>
      </c>
      <c r="B33" s="49" t="s">
        <v>107</v>
      </c>
      <c r="C33" s="41"/>
      <c r="D33" s="41">
        <f>G33+I33+K33+M33+O33+Q33+S33+U33</f>
        <v>4</v>
      </c>
      <c r="E33" s="41">
        <f t="shared" ref="E33:E40" si="4">D33*36</f>
        <v>144</v>
      </c>
      <c r="F33" s="46"/>
      <c r="G33" s="39"/>
      <c r="H33" s="41"/>
      <c r="I33" s="38"/>
      <c r="J33" s="41"/>
      <c r="K33" s="38"/>
      <c r="L33" s="41"/>
      <c r="M33" s="38"/>
      <c r="N33" s="41">
        <v>3</v>
      </c>
      <c r="O33" s="38">
        <v>4</v>
      </c>
      <c r="P33" s="41"/>
      <c r="Q33" s="38"/>
      <c r="R33" s="41"/>
      <c r="S33" s="38"/>
      <c r="T33" s="41"/>
      <c r="U33" s="38"/>
    </row>
    <row r="34" spans="1:21" s="7" customFormat="1" ht="15">
      <c r="A34" s="44" t="s">
        <v>158</v>
      </c>
      <c r="B34" s="49" t="s">
        <v>108</v>
      </c>
      <c r="C34" s="41"/>
      <c r="D34" s="41">
        <f t="shared" ref="D34:D59" si="5">G34+I34+K34+M34+O34+Q34+S34+U34</f>
        <v>4</v>
      </c>
      <c r="E34" s="41">
        <f t="shared" si="4"/>
        <v>144</v>
      </c>
      <c r="F34" s="46"/>
      <c r="G34" s="39"/>
      <c r="H34" s="41"/>
      <c r="I34" s="38"/>
      <c r="J34" s="41"/>
      <c r="K34" s="38"/>
      <c r="L34" s="41"/>
      <c r="M34" s="38"/>
      <c r="N34" s="41"/>
      <c r="O34" s="38"/>
      <c r="P34" s="41">
        <v>4</v>
      </c>
      <c r="Q34" s="38">
        <v>4</v>
      </c>
      <c r="R34" s="41"/>
      <c r="S34" s="38"/>
      <c r="T34" s="41"/>
      <c r="U34" s="38"/>
    </row>
    <row r="35" spans="1:21" s="7" customFormat="1" ht="15">
      <c r="A35" s="44" t="s">
        <v>152</v>
      </c>
      <c r="B35" s="45" t="s">
        <v>109</v>
      </c>
      <c r="C35" s="41"/>
      <c r="D35" s="41">
        <f t="shared" si="5"/>
        <v>4</v>
      </c>
      <c r="E35" s="41">
        <f t="shared" si="4"/>
        <v>144</v>
      </c>
      <c r="F35" s="46"/>
      <c r="G35" s="39"/>
      <c r="H35" s="41"/>
      <c r="I35" s="38"/>
      <c r="J35" s="41">
        <v>2</v>
      </c>
      <c r="K35" s="38">
        <v>4</v>
      </c>
      <c r="L35" s="41"/>
      <c r="M35" s="38"/>
      <c r="N35" s="41"/>
      <c r="O35" s="38"/>
      <c r="P35" s="41"/>
      <c r="Q35" s="38"/>
      <c r="R35" s="41"/>
      <c r="S35" s="38"/>
      <c r="T35" s="41"/>
      <c r="U35" s="38"/>
    </row>
    <row r="36" spans="1:21" s="7" customFormat="1" ht="15">
      <c r="A36" s="44" t="s">
        <v>153</v>
      </c>
      <c r="B36" s="44" t="s">
        <v>110</v>
      </c>
      <c r="C36" s="41"/>
      <c r="D36" s="41">
        <f t="shared" si="5"/>
        <v>3</v>
      </c>
      <c r="E36" s="41">
        <f t="shared" si="4"/>
        <v>108</v>
      </c>
      <c r="F36" s="46"/>
      <c r="G36" s="39"/>
      <c r="H36" s="41"/>
      <c r="I36" s="38"/>
      <c r="J36" s="41"/>
      <c r="K36" s="38"/>
      <c r="L36" s="41"/>
      <c r="M36" s="38"/>
      <c r="N36" s="41">
        <v>3</v>
      </c>
      <c r="O36" s="38">
        <v>3</v>
      </c>
      <c r="P36" s="41"/>
      <c r="Q36" s="38"/>
      <c r="R36" s="41"/>
      <c r="S36" s="38"/>
      <c r="T36" s="41"/>
      <c r="U36" s="38"/>
    </row>
    <row r="37" spans="1:21" s="7" customFormat="1" ht="15">
      <c r="A37" s="44" t="s">
        <v>154</v>
      </c>
      <c r="B37" s="44" t="s">
        <v>111</v>
      </c>
      <c r="C37" s="41"/>
      <c r="D37" s="41">
        <f t="shared" si="5"/>
        <v>4</v>
      </c>
      <c r="E37" s="41">
        <f t="shared" si="4"/>
        <v>144</v>
      </c>
      <c r="F37" s="46"/>
      <c r="G37" s="39"/>
      <c r="H37" s="41"/>
      <c r="I37" s="38"/>
      <c r="J37" s="41"/>
      <c r="K37" s="38"/>
      <c r="L37" s="41"/>
      <c r="M37" s="38"/>
      <c r="N37" s="41"/>
      <c r="O37" s="38"/>
      <c r="P37" s="41">
        <v>4</v>
      </c>
      <c r="Q37" s="38">
        <v>4</v>
      </c>
      <c r="R37" s="41"/>
      <c r="S37" s="38"/>
      <c r="T37" s="41"/>
      <c r="U37" s="38"/>
    </row>
    <row r="38" spans="1:21" s="7" customFormat="1" ht="15">
      <c r="A38" s="44" t="s">
        <v>155</v>
      </c>
      <c r="B38" s="44" t="s">
        <v>112</v>
      </c>
      <c r="C38" s="41"/>
      <c r="D38" s="41">
        <f t="shared" si="5"/>
        <v>3</v>
      </c>
      <c r="E38" s="41">
        <f t="shared" si="4"/>
        <v>108</v>
      </c>
      <c r="F38" s="46"/>
      <c r="G38" s="39"/>
      <c r="H38" s="41"/>
      <c r="I38" s="38"/>
      <c r="J38" s="8"/>
      <c r="K38" s="38"/>
      <c r="L38" s="41"/>
      <c r="M38" s="38"/>
      <c r="N38" s="41">
        <v>2</v>
      </c>
      <c r="O38" s="38">
        <v>3</v>
      </c>
      <c r="P38" s="41"/>
      <c r="Q38" s="38"/>
      <c r="R38" s="41"/>
      <c r="S38" s="38"/>
      <c r="T38" s="41"/>
      <c r="U38" s="38"/>
    </row>
    <row r="39" spans="1:21" s="7" customFormat="1" ht="15">
      <c r="A39" s="44" t="s">
        <v>156</v>
      </c>
      <c r="B39" s="44" t="s">
        <v>113</v>
      </c>
      <c r="C39" s="41"/>
      <c r="D39" s="41">
        <f t="shared" si="5"/>
        <v>2</v>
      </c>
      <c r="E39" s="41">
        <f t="shared" si="4"/>
        <v>72</v>
      </c>
      <c r="F39" s="46">
        <v>1</v>
      </c>
      <c r="G39" s="39">
        <v>2</v>
      </c>
      <c r="H39" s="44"/>
      <c r="I39" s="42"/>
      <c r="J39" s="44"/>
      <c r="K39" s="42"/>
      <c r="L39" s="44"/>
      <c r="M39" s="42"/>
      <c r="N39" s="44"/>
      <c r="O39" s="42"/>
      <c r="P39" s="44"/>
      <c r="Q39" s="42"/>
      <c r="R39" s="41"/>
      <c r="S39" s="38"/>
      <c r="T39" s="41"/>
      <c r="U39" s="38"/>
    </row>
    <row r="40" spans="1:21" s="7" customFormat="1" ht="15">
      <c r="A40" s="44"/>
      <c r="B40" s="42" t="s">
        <v>91</v>
      </c>
      <c r="C40" s="41"/>
      <c r="D40" s="41">
        <f t="shared" si="5"/>
        <v>2</v>
      </c>
      <c r="E40" s="41">
        <f t="shared" si="4"/>
        <v>72</v>
      </c>
      <c r="F40" s="46"/>
      <c r="G40" s="39"/>
      <c r="H40" s="46"/>
      <c r="I40" s="38"/>
      <c r="J40" s="41"/>
      <c r="K40" s="38"/>
      <c r="L40" s="41"/>
      <c r="M40" s="38">
        <v>2</v>
      </c>
      <c r="N40" s="41"/>
      <c r="O40" s="38"/>
      <c r="P40" s="41"/>
      <c r="Q40" s="38"/>
      <c r="R40" s="41"/>
      <c r="S40" s="38"/>
      <c r="T40" s="41"/>
      <c r="U40" s="38"/>
    </row>
    <row r="41" spans="1:21" s="7" customFormat="1" ht="28.5">
      <c r="A41" s="42" t="s">
        <v>169</v>
      </c>
      <c r="B41" s="42" t="s">
        <v>88</v>
      </c>
      <c r="C41" s="38" t="s">
        <v>229</v>
      </c>
      <c r="D41" s="38">
        <f>SUM(D42:D71)</f>
        <v>107</v>
      </c>
      <c r="E41" s="38">
        <f>SUM(E42:E71)</f>
        <v>3636</v>
      </c>
      <c r="F41" s="46"/>
      <c r="G41" s="39"/>
      <c r="H41" s="41"/>
      <c r="I41" s="38"/>
      <c r="J41" s="41"/>
      <c r="K41" s="38"/>
      <c r="L41" s="41"/>
      <c r="M41" s="38"/>
      <c r="N41" s="41"/>
      <c r="O41" s="38"/>
      <c r="P41" s="41"/>
      <c r="Q41" s="38"/>
      <c r="R41" s="41"/>
      <c r="S41" s="38"/>
      <c r="T41" s="41"/>
      <c r="U41" s="38"/>
    </row>
    <row r="42" spans="1:21" s="7" customFormat="1" ht="15">
      <c r="A42" s="44" t="s">
        <v>159</v>
      </c>
      <c r="B42" s="45" t="s">
        <v>89</v>
      </c>
      <c r="C42" s="41"/>
      <c r="D42" s="41">
        <f t="shared" si="5"/>
        <v>2</v>
      </c>
      <c r="E42" s="41">
        <f t="shared" ref="E42:E43" si="6">D42*36</f>
        <v>72</v>
      </c>
      <c r="F42" s="46"/>
      <c r="G42" s="39"/>
      <c r="H42" s="41">
        <v>1</v>
      </c>
      <c r="I42" s="38">
        <v>2</v>
      </c>
      <c r="J42" s="41"/>
      <c r="K42" s="38"/>
      <c r="L42" s="41"/>
      <c r="M42" s="38"/>
      <c r="N42" s="41"/>
      <c r="O42" s="38"/>
      <c r="P42" s="41"/>
      <c r="Q42" s="38"/>
      <c r="R42" s="41"/>
      <c r="S42" s="38"/>
      <c r="T42" s="41"/>
      <c r="U42" s="38"/>
    </row>
    <row r="43" spans="1:21" s="7" customFormat="1" ht="30">
      <c r="A43" s="44" t="s">
        <v>236</v>
      </c>
      <c r="B43" s="44" t="s">
        <v>230</v>
      </c>
      <c r="C43" s="53"/>
      <c r="D43" s="41">
        <f t="shared" si="5"/>
        <v>10</v>
      </c>
      <c r="E43" s="41">
        <f t="shared" si="6"/>
        <v>360</v>
      </c>
      <c r="F43" s="41"/>
      <c r="G43" s="38"/>
      <c r="H43" s="41"/>
      <c r="I43" s="38"/>
      <c r="J43" s="41">
        <v>2</v>
      </c>
      <c r="K43" s="38">
        <v>2</v>
      </c>
      <c r="L43" s="41">
        <v>2</v>
      </c>
      <c r="M43" s="38">
        <v>2</v>
      </c>
      <c r="N43" s="41">
        <v>4</v>
      </c>
      <c r="O43" s="38">
        <v>2</v>
      </c>
      <c r="P43" s="41">
        <v>4</v>
      </c>
      <c r="Q43" s="38">
        <v>2</v>
      </c>
      <c r="R43" s="41">
        <v>4</v>
      </c>
      <c r="S43" s="38">
        <v>2</v>
      </c>
      <c r="T43" s="41"/>
      <c r="U43" s="38"/>
    </row>
    <row r="44" spans="1:21" s="7" customFormat="1" ht="30">
      <c r="A44" s="44" t="s">
        <v>237</v>
      </c>
      <c r="B44" s="44" t="s">
        <v>231</v>
      </c>
      <c r="C44" s="41"/>
      <c r="D44" s="41">
        <f>G44+I44+K44+M44+O44+Q44+S44+U44</f>
        <v>4</v>
      </c>
      <c r="E44" s="41">
        <f>D44*36</f>
        <v>144</v>
      </c>
      <c r="F44" s="46"/>
      <c r="G44" s="39"/>
      <c r="H44" s="41"/>
      <c r="I44" s="38"/>
      <c r="J44" s="41">
        <v>3</v>
      </c>
      <c r="K44" s="38">
        <v>4</v>
      </c>
      <c r="L44" s="41"/>
      <c r="M44" s="38"/>
      <c r="N44" s="41"/>
      <c r="O44" s="38"/>
      <c r="P44" s="41"/>
      <c r="Q44" s="38"/>
      <c r="R44" s="41"/>
      <c r="S44" s="38"/>
      <c r="T44" s="41"/>
      <c r="U44" s="38"/>
    </row>
    <row r="45" spans="1:21" s="7" customFormat="1" ht="15">
      <c r="A45" s="44" t="s">
        <v>160</v>
      </c>
      <c r="B45" s="44" t="s">
        <v>206</v>
      </c>
      <c r="C45" s="41"/>
      <c r="D45" s="41">
        <f t="shared" ref="D45:D47" si="7">G45+I45+K45+M45+O45+Q45+S45+U45</f>
        <v>3</v>
      </c>
      <c r="E45" s="41">
        <f>D45*36</f>
        <v>108</v>
      </c>
      <c r="F45" s="46"/>
      <c r="G45" s="39"/>
      <c r="H45" s="41"/>
      <c r="I45" s="38"/>
      <c r="J45" s="8"/>
      <c r="K45" s="8"/>
      <c r="L45" s="41"/>
      <c r="M45" s="38"/>
      <c r="N45" s="41"/>
      <c r="O45" s="38"/>
      <c r="P45" s="41"/>
      <c r="Q45" s="38"/>
      <c r="R45" s="41">
        <v>3</v>
      </c>
      <c r="S45" s="38">
        <v>3</v>
      </c>
      <c r="T45" s="41"/>
      <c r="U45" s="38"/>
    </row>
    <row r="46" spans="1:21" s="7" customFormat="1" ht="15">
      <c r="A46" s="44" t="s">
        <v>161</v>
      </c>
      <c r="B46" s="44" t="s">
        <v>207</v>
      </c>
      <c r="C46" s="41"/>
      <c r="D46" s="41">
        <f t="shared" si="7"/>
        <v>3</v>
      </c>
      <c r="E46" s="41">
        <f t="shared" ref="E46:E50" si="8">D46*36</f>
        <v>108</v>
      </c>
      <c r="F46" s="46"/>
      <c r="G46" s="39"/>
      <c r="H46" s="41"/>
      <c r="I46" s="38"/>
      <c r="J46" s="8"/>
      <c r="K46" s="8"/>
      <c r="L46" s="41"/>
      <c r="M46" s="38"/>
      <c r="N46" s="41"/>
      <c r="O46" s="38"/>
      <c r="P46" s="41"/>
      <c r="Q46" s="38"/>
      <c r="R46" s="41">
        <v>2</v>
      </c>
      <c r="S46" s="38">
        <v>3</v>
      </c>
      <c r="T46" s="41"/>
      <c r="U46" s="38"/>
    </row>
    <row r="47" spans="1:21" s="7" customFormat="1" ht="15">
      <c r="A47" s="44" t="s">
        <v>162</v>
      </c>
      <c r="B47" s="44" t="s">
        <v>97</v>
      </c>
      <c r="C47" s="41"/>
      <c r="D47" s="41">
        <f t="shared" si="7"/>
        <v>3</v>
      </c>
      <c r="E47" s="41">
        <f t="shared" si="8"/>
        <v>108</v>
      </c>
      <c r="F47" s="46"/>
      <c r="G47" s="39"/>
      <c r="H47" s="41">
        <v>3</v>
      </c>
      <c r="I47" s="38">
        <v>3</v>
      </c>
      <c r="J47" s="41"/>
      <c r="K47" s="38"/>
      <c r="L47" s="41"/>
      <c r="M47" s="38"/>
      <c r="N47" s="41"/>
      <c r="O47" s="38"/>
      <c r="P47" s="41"/>
      <c r="Q47" s="38"/>
      <c r="R47" s="41"/>
      <c r="S47" s="38"/>
      <c r="T47" s="41"/>
      <c r="U47" s="38"/>
    </row>
    <row r="48" spans="1:21" s="7" customFormat="1" ht="15">
      <c r="A48" s="44" t="s">
        <v>163</v>
      </c>
      <c r="B48" s="44" t="s">
        <v>98</v>
      </c>
      <c r="C48" s="41"/>
      <c r="D48" s="41">
        <f t="shared" si="5"/>
        <v>4</v>
      </c>
      <c r="E48" s="41">
        <f t="shared" si="8"/>
        <v>144</v>
      </c>
      <c r="F48" s="46"/>
      <c r="G48" s="39"/>
      <c r="H48" s="41"/>
      <c r="I48" s="38"/>
      <c r="J48" s="41"/>
      <c r="K48" s="38"/>
      <c r="L48" s="41"/>
      <c r="M48" s="38"/>
      <c r="N48" s="41">
        <v>3</v>
      </c>
      <c r="O48" s="38">
        <v>4</v>
      </c>
      <c r="P48" s="41"/>
      <c r="Q48" s="38"/>
      <c r="R48" s="41"/>
      <c r="S48" s="38"/>
      <c r="T48" s="41"/>
      <c r="U48" s="38"/>
    </row>
    <row r="49" spans="1:21" s="7" customFormat="1" ht="15">
      <c r="A49" s="44" t="s">
        <v>164</v>
      </c>
      <c r="B49" s="45" t="s">
        <v>205</v>
      </c>
      <c r="C49" s="41"/>
      <c r="D49" s="41">
        <f t="shared" ref="D49:D50" si="9">G49+I49+K49+M49+O49+Q49+S49+U49</f>
        <v>7</v>
      </c>
      <c r="E49" s="41">
        <f t="shared" si="8"/>
        <v>252</v>
      </c>
      <c r="F49" s="46"/>
      <c r="G49" s="39"/>
      <c r="H49" s="41">
        <v>2</v>
      </c>
      <c r="I49" s="38">
        <v>3</v>
      </c>
      <c r="J49" s="41">
        <v>3</v>
      </c>
      <c r="K49" s="38">
        <v>4</v>
      </c>
      <c r="L49" s="41"/>
      <c r="M49" s="38"/>
      <c r="N49" s="41"/>
      <c r="O49" s="38"/>
      <c r="P49" s="41"/>
      <c r="Q49" s="38"/>
      <c r="R49" s="41"/>
      <c r="S49" s="38"/>
      <c r="T49" s="41"/>
      <c r="U49" s="38"/>
    </row>
    <row r="50" spans="1:21" s="7" customFormat="1" ht="15">
      <c r="A50" s="44" t="s">
        <v>165</v>
      </c>
      <c r="B50" s="44" t="s">
        <v>114</v>
      </c>
      <c r="C50" s="41"/>
      <c r="D50" s="41">
        <f t="shared" si="9"/>
        <v>4</v>
      </c>
      <c r="E50" s="41">
        <f t="shared" si="8"/>
        <v>144</v>
      </c>
      <c r="F50" s="46"/>
      <c r="G50" s="39"/>
      <c r="H50" s="41"/>
      <c r="I50" s="38"/>
      <c r="J50" s="41"/>
      <c r="K50" s="38"/>
      <c r="L50" s="41"/>
      <c r="M50" s="38"/>
      <c r="N50" s="41">
        <v>3</v>
      </c>
      <c r="O50" s="38">
        <v>4</v>
      </c>
      <c r="P50" s="41"/>
      <c r="Q50" s="38"/>
      <c r="R50" s="41"/>
      <c r="S50" s="38"/>
      <c r="T50" s="41"/>
      <c r="U50" s="38"/>
    </row>
    <row r="51" spans="1:21" s="7" customFormat="1" ht="15">
      <c r="A51" s="44" t="s">
        <v>166</v>
      </c>
      <c r="B51" s="44" t="s">
        <v>227</v>
      </c>
      <c r="C51" s="41"/>
      <c r="D51" s="41">
        <f t="shared" ref="D51" si="10">G51+I51+K51+M51+O51+Q51+S51+U51</f>
        <v>2</v>
      </c>
      <c r="E51" s="41">
        <f t="shared" ref="E51" si="11">D51*36</f>
        <v>72</v>
      </c>
      <c r="F51" s="46"/>
      <c r="G51" s="39"/>
      <c r="H51" s="41"/>
      <c r="I51" s="38"/>
      <c r="J51" s="41"/>
      <c r="K51" s="38"/>
      <c r="L51" s="41"/>
      <c r="M51" s="38"/>
      <c r="N51" s="41"/>
      <c r="O51" s="38"/>
      <c r="P51" s="41">
        <v>2</v>
      </c>
      <c r="Q51" s="38">
        <v>2</v>
      </c>
      <c r="R51" s="41"/>
      <c r="S51" s="38"/>
      <c r="T51" s="41"/>
      <c r="U51" s="38"/>
    </row>
    <row r="52" spans="1:21" s="7" customFormat="1" ht="30">
      <c r="A52" s="44" t="s">
        <v>167</v>
      </c>
      <c r="B52" s="47" t="s">
        <v>210</v>
      </c>
      <c r="C52" s="41"/>
      <c r="D52" s="41"/>
      <c r="E52" s="41"/>
      <c r="F52" s="46"/>
      <c r="G52" s="39"/>
      <c r="H52" s="41"/>
      <c r="I52" s="38"/>
      <c r="J52" s="41"/>
      <c r="K52" s="38"/>
      <c r="L52" s="41"/>
      <c r="M52" s="38"/>
      <c r="N52" s="41"/>
      <c r="O52" s="38"/>
      <c r="P52" s="41"/>
      <c r="Q52" s="38"/>
      <c r="R52" s="41"/>
      <c r="S52" s="38"/>
      <c r="T52" s="41"/>
      <c r="U52" s="38"/>
    </row>
    <row r="53" spans="1:21" s="7" customFormat="1" ht="15">
      <c r="A53" s="44" t="s">
        <v>238</v>
      </c>
      <c r="B53" s="44" t="s">
        <v>209</v>
      </c>
      <c r="C53" s="41"/>
      <c r="D53" s="41">
        <f t="shared" ref="D53" si="12">G53+I53+K53+M53+O53+Q53+S53+U53</f>
        <v>2</v>
      </c>
      <c r="E53" s="41">
        <f t="shared" ref="E53" si="13">D53*36</f>
        <v>72</v>
      </c>
      <c r="F53" s="46">
        <v>2</v>
      </c>
      <c r="G53" s="39">
        <v>2</v>
      </c>
      <c r="H53" s="41"/>
      <c r="I53" s="38"/>
      <c r="J53" s="41"/>
      <c r="K53" s="38"/>
      <c r="L53" s="41"/>
      <c r="M53" s="38"/>
      <c r="N53" s="41"/>
      <c r="O53" s="38"/>
      <c r="P53" s="41"/>
      <c r="Q53" s="38"/>
      <c r="R53" s="41"/>
      <c r="S53" s="38"/>
      <c r="T53" s="41"/>
      <c r="U53" s="38"/>
    </row>
    <row r="54" spans="1:21" s="7" customFormat="1" ht="15">
      <c r="A54" s="44" t="s">
        <v>239</v>
      </c>
      <c r="B54" s="44" t="s">
        <v>211</v>
      </c>
      <c r="C54" s="41"/>
      <c r="D54" s="41">
        <f t="shared" ref="D54" si="14">G54+I54+K54+M54+O54+Q54+S54+U54</f>
        <v>2</v>
      </c>
      <c r="E54" s="41">
        <f t="shared" ref="E54" si="15">D54*36</f>
        <v>72</v>
      </c>
      <c r="F54" s="46"/>
      <c r="G54" s="39"/>
      <c r="H54" s="41"/>
      <c r="I54" s="38"/>
      <c r="J54" s="41"/>
      <c r="K54" s="38"/>
      <c r="L54" s="41"/>
      <c r="M54" s="38"/>
      <c r="N54" s="41"/>
      <c r="O54" s="38"/>
      <c r="P54" s="41"/>
      <c r="Q54" s="38"/>
      <c r="R54" s="41">
        <v>2</v>
      </c>
      <c r="S54" s="38">
        <v>2</v>
      </c>
      <c r="T54" s="41"/>
      <c r="U54" s="38"/>
    </row>
    <row r="55" spans="1:21" s="7" customFormat="1" ht="30">
      <c r="A55" s="44" t="s">
        <v>240</v>
      </c>
      <c r="B55" s="44" t="s">
        <v>208</v>
      </c>
      <c r="C55" s="41"/>
      <c r="D55" s="41">
        <f t="shared" si="5"/>
        <v>2</v>
      </c>
      <c r="E55" s="41">
        <f t="shared" ref="E55:E66" si="16">D55*36</f>
        <v>72</v>
      </c>
      <c r="F55" s="46"/>
      <c r="G55" s="39"/>
      <c r="H55" s="41"/>
      <c r="I55" s="38"/>
      <c r="J55" s="41"/>
      <c r="K55" s="38"/>
      <c r="L55" s="41"/>
      <c r="M55" s="38"/>
      <c r="N55" s="41"/>
      <c r="O55" s="38"/>
      <c r="P55" s="41">
        <v>2</v>
      </c>
      <c r="Q55" s="38">
        <v>2</v>
      </c>
      <c r="R55" s="41"/>
      <c r="S55" s="38"/>
      <c r="T55" s="41"/>
      <c r="U55" s="38"/>
    </row>
    <row r="56" spans="1:21" s="7" customFormat="1" ht="30">
      <c r="A56" s="44" t="s">
        <v>241</v>
      </c>
      <c r="B56" s="44" t="s">
        <v>212</v>
      </c>
      <c r="C56" s="53"/>
      <c r="D56" s="41">
        <f t="shared" si="5"/>
        <v>4</v>
      </c>
      <c r="E56" s="41">
        <f t="shared" si="16"/>
        <v>144</v>
      </c>
      <c r="F56" s="41"/>
      <c r="G56" s="38"/>
      <c r="H56" s="41"/>
      <c r="I56" s="38"/>
      <c r="J56" s="41">
        <v>3</v>
      </c>
      <c r="K56" s="38">
        <v>4</v>
      </c>
      <c r="L56" s="8"/>
      <c r="M56" s="8"/>
      <c r="N56" s="41"/>
      <c r="O56" s="38"/>
      <c r="P56" s="41"/>
      <c r="Q56" s="38"/>
      <c r="R56" s="41"/>
      <c r="S56" s="38"/>
      <c r="T56" s="41"/>
      <c r="U56" s="38"/>
    </row>
    <row r="57" spans="1:21" s="7" customFormat="1" ht="30">
      <c r="A57" s="44" t="s">
        <v>242</v>
      </c>
      <c r="B57" s="44" t="s">
        <v>213</v>
      </c>
      <c r="C57" s="41"/>
      <c r="D57" s="41">
        <f t="shared" si="5"/>
        <v>3</v>
      </c>
      <c r="E57" s="41">
        <f t="shared" ref="E57" si="17">D57*36</f>
        <v>108</v>
      </c>
      <c r="F57" s="46"/>
      <c r="G57" s="39"/>
      <c r="H57" s="41"/>
      <c r="I57" s="38"/>
      <c r="J57" s="8"/>
      <c r="K57" s="8"/>
      <c r="L57" s="41">
        <v>2</v>
      </c>
      <c r="M57" s="38">
        <v>3</v>
      </c>
      <c r="N57" s="41"/>
      <c r="O57" s="38"/>
      <c r="P57" s="41"/>
      <c r="Q57" s="38"/>
      <c r="R57" s="41"/>
      <c r="S57" s="38"/>
      <c r="T57" s="41"/>
      <c r="U57" s="38"/>
    </row>
    <row r="58" spans="1:21" s="7" customFormat="1" ht="30">
      <c r="A58" s="44" t="s">
        <v>243</v>
      </c>
      <c r="B58" s="44" t="s">
        <v>222</v>
      </c>
      <c r="C58" s="41"/>
      <c r="D58" s="41">
        <f t="shared" si="5"/>
        <v>3</v>
      </c>
      <c r="E58" s="41"/>
      <c r="F58" s="46"/>
      <c r="G58" s="39"/>
      <c r="H58" s="41"/>
      <c r="I58" s="38"/>
      <c r="J58" s="41"/>
      <c r="K58" s="38"/>
      <c r="L58" s="41"/>
      <c r="M58" s="38"/>
      <c r="N58" s="41"/>
      <c r="O58" s="38"/>
      <c r="P58" s="41"/>
      <c r="Q58" s="38"/>
      <c r="R58" s="41">
        <v>2</v>
      </c>
      <c r="S58" s="38">
        <v>3</v>
      </c>
      <c r="T58" s="41"/>
      <c r="U58" s="38"/>
    </row>
    <row r="59" spans="1:21" s="7" customFormat="1" ht="15">
      <c r="A59" s="44" t="s">
        <v>244</v>
      </c>
      <c r="B59" s="45" t="s">
        <v>216</v>
      </c>
      <c r="C59" s="41"/>
      <c r="D59" s="41">
        <f t="shared" si="5"/>
        <v>3</v>
      </c>
      <c r="E59" s="41">
        <f>D59*36</f>
        <v>108</v>
      </c>
      <c r="F59" s="46"/>
      <c r="G59" s="39"/>
      <c r="H59" s="41"/>
      <c r="I59" s="38"/>
      <c r="J59" s="41">
        <v>2</v>
      </c>
      <c r="K59" s="38">
        <v>3</v>
      </c>
      <c r="L59" s="41"/>
      <c r="M59" s="38"/>
      <c r="N59" s="41"/>
      <c r="O59" s="38"/>
      <c r="P59" s="41"/>
      <c r="Q59" s="38"/>
      <c r="R59" s="8"/>
      <c r="S59" s="8"/>
      <c r="T59" s="41"/>
      <c r="U59" s="38"/>
    </row>
    <row r="60" spans="1:21" s="7" customFormat="1" ht="15">
      <c r="A60" s="44" t="s">
        <v>245</v>
      </c>
      <c r="B60" s="44" t="s">
        <v>185</v>
      </c>
      <c r="C60" s="41"/>
      <c r="D60" s="41">
        <f>G60+I60+K60+M60+O60+Q60+S60+U60</f>
        <v>3</v>
      </c>
      <c r="E60" s="41">
        <f>D60*36</f>
        <v>108</v>
      </c>
      <c r="F60" s="46"/>
      <c r="G60" s="39"/>
      <c r="H60" s="41"/>
      <c r="I60" s="38"/>
      <c r="J60" s="41"/>
      <c r="K60" s="38"/>
      <c r="L60" s="41"/>
      <c r="M60" s="38"/>
      <c r="N60" s="8"/>
      <c r="O60" s="8"/>
      <c r="P60" s="41">
        <v>2</v>
      </c>
      <c r="Q60" s="38">
        <v>3</v>
      </c>
      <c r="R60" s="41"/>
      <c r="S60" s="38"/>
      <c r="T60" s="41"/>
      <c r="U60" s="38"/>
    </row>
    <row r="61" spans="1:21" s="7" customFormat="1" ht="15">
      <c r="A61" s="44" t="s">
        <v>246</v>
      </c>
      <c r="B61" s="44" t="s">
        <v>214</v>
      </c>
      <c r="C61" s="41"/>
      <c r="D61" s="41">
        <f>G61+I61+K61+M61+O61+Q61+S61+U61</f>
        <v>3</v>
      </c>
      <c r="E61" s="41">
        <f t="shared" ref="E61" si="18">D61*36</f>
        <v>108</v>
      </c>
      <c r="F61" s="46"/>
      <c r="G61" s="39"/>
      <c r="H61" s="41"/>
      <c r="I61" s="38"/>
      <c r="J61" s="8"/>
      <c r="K61" s="8"/>
      <c r="L61" s="41">
        <v>2</v>
      </c>
      <c r="M61" s="38">
        <v>3</v>
      </c>
      <c r="N61" s="41"/>
      <c r="O61" s="38"/>
      <c r="P61" s="41"/>
      <c r="Q61" s="38"/>
      <c r="R61" s="8"/>
      <c r="S61" s="8"/>
      <c r="T61" s="41"/>
      <c r="U61" s="38"/>
    </row>
    <row r="62" spans="1:21" s="7" customFormat="1" ht="30">
      <c r="A62" s="44" t="s">
        <v>168</v>
      </c>
      <c r="B62" s="47" t="s">
        <v>215</v>
      </c>
      <c r="C62" s="41"/>
      <c r="D62" s="41"/>
      <c r="E62" s="41"/>
      <c r="F62" s="46"/>
      <c r="G62" s="39"/>
      <c r="H62" s="41"/>
      <c r="I62" s="38"/>
      <c r="J62" s="41"/>
      <c r="K62" s="38"/>
      <c r="L62" s="41"/>
      <c r="M62" s="38"/>
      <c r="N62" s="41"/>
      <c r="O62" s="38"/>
      <c r="P62" s="41"/>
      <c r="Q62" s="38"/>
      <c r="R62" s="41"/>
      <c r="S62" s="38"/>
      <c r="T62" s="41"/>
      <c r="U62" s="38"/>
    </row>
    <row r="63" spans="1:21" s="7" customFormat="1" ht="15">
      <c r="A63" s="44" t="s">
        <v>247</v>
      </c>
      <c r="B63" s="44" t="s">
        <v>226</v>
      </c>
      <c r="C63" s="41"/>
      <c r="D63" s="41">
        <f t="shared" ref="D63" si="19">G63+I63+K63+M63+O63+Q63+S63+U63</f>
        <v>2</v>
      </c>
      <c r="E63" s="41">
        <f t="shared" ref="E63" si="20">D63*36</f>
        <v>72</v>
      </c>
      <c r="F63" s="46"/>
      <c r="G63" s="39"/>
      <c r="H63" s="41"/>
      <c r="I63" s="38"/>
      <c r="J63" s="41"/>
      <c r="K63" s="38"/>
      <c r="L63" s="41"/>
      <c r="M63" s="38"/>
      <c r="N63" s="41">
        <v>2</v>
      </c>
      <c r="O63" s="38">
        <v>2</v>
      </c>
      <c r="P63" s="41"/>
      <c r="Q63" s="38"/>
      <c r="R63" s="41"/>
      <c r="S63" s="38"/>
      <c r="T63" s="41"/>
      <c r="U63" s="38"/>
    </row>
    <row r="64" spans="1:21" s="7" customFormat="1" ht="15">
      <c r="A64" s="44" t="s">
        <v>248</v>
      </c>
      <c r="B64" s="44" t="s">
        <v>217</v>
      </c>
      <c r="C64" s="41"/>
      <c r="D64" s="41">
        <f t="shared" ref="D64:D70" si="21">G64+I64+K64+M64+O64+Q64+S64+U64</f>
        <v>2</v>
      </c>
      <c r="E64" s="41">
        <f t="shared" si="16"/>
        <v>72</v>
      </c>
      <c r="F64" s="46"/>
      <c r="G64" s="39"/>
      <c r="H64" s="41"/>
      <c r="I64" s="38"/>
      <c r="J64" s="41"/>
      <c r="K64" s="38"/>
      <c r="L64" s="41"/>
      <c r="M64" s="38"/>
      <c r="N64" s="41"/>
      <c r="O64" s="38"/>
      <c r="P64" s="41"/>
      <c r="Q64" s="38"/>
      <c r="R64" s="41">
        <v>2</v>
      </c>
      <c r="S64" s="38">
        <v>2</v>
      </c>
      <c r="T64" s="41"/>
      <c r="U64" s="38"/>
    </row>
    <row r="65" spans="1:21" s="7" customFormat="1" ht="15">
      <c r="A65" s="44" t="s">
        <v>249</v>
      </c>
      <c r="B65" s="44" t="s">
        <v>218</v>
      </c>
      <c r="C65" s="41"/>
      <c r="D65" s="41">
        <f t="shared" si="21"/>
        <v>2</v>
      </c>
      <c r="E65" s="41">
        <f t="shared" si="16"/>
        <v>72</v>
      </c>
      <c r="F65" s="46"/>
      <c r="G65" s="39"/>
      <c r="H65" s="41"/>
      <c r="I65" s="38"/>
      <c r="J65" s="41"/>
      <c r="K65" s="38"/>
      <c r="L65" s="8"/>
      <c r="M65" s="8"/>
      <c r="N65" s="41"/>
      <c r="O65" s="38"/>
      <c r="P65" s="41"/>
      <c r="Q65" s="38"/>
      <c r="R65" s="41">
        <v>2</v>
      </c>
      <c r="S65" s="38">
        <v>2</v>
      </c>
      <c r="T65" s="41"/>
      <c r="U65" s="38"/>
    </row>
    <row r="66" spans="1:21" s="7" customFormat="1" ht="15">
      <c r="A66" s="44" t="s">
        <v>250</v>
      </c>
      <c r="B66" s="45" t="s">
        <v>219</v>
      </c>
      <c r="C66" s="41"/>
      <c r="D66" s="41">
        <f t="shared" si="21"/>
        <v>2</v>
      </c>
      <c r="E66" s="41">
        <f t="shared" si="16"/>
        <v>72</v>
      </c>
      <c r="F66" s="46"/>
      <c r="G66" s="39"/>
      <c r="H66" s="41"/>
      <c r="I66" s="38"/>
      <c r="J66" s="41"/>
      <c r="K66" s="38"/>
      <c r="L66" s="41"/>
      <c r="M66" s="38"/>
      <c r="N66" s="41"/>
      <c r="O66" s="38"/>
      <c r="P66" s="41"/>
      <c r="Q66" s="38"/>
      <c r="R66" s="41">
        <v>2</v>
      </c>
      <c r="S66" s="38">
        <v>2</v>
      </c>
      <c r="T66" s="41"/>
      <c r="U66" s="38"/>
    </row>
    <row r="67" spans="1:21" s="7" customFormat="1" ht="15">
      <c r="A67" s="44" t="s">
        <v>251</v>
      </c>
      <c r="B67" s="45" t="s">
        <v>220</v>
      </c>
      <c r="C67" s="41"/>
      <c r="D67" s="41">
        <f t="shared" si="21"/>
        <v>2</v>
      </c>
      <c r="E67" s="41">
        <f t="shared" ref="E67:E68" si="22">D67*36</f>
        <v>72</v>
      </c>
      <c r="F67" s="46"/>
      <c r="G67" s="39"/>
      <c r="H67" s="41"/>
      <c r="I67" s="38"/>
      <c r="J67" s="41"/>
      <c r="K67" s="38"/>
      <c r="L67" s="41"/>
      <c r="M67" s="38"/>
      <c r="N67" s="41"/>
      <c r="O67" s="38"/>
      <c r="P67" s="41"/>
      <c r="Q67" s="38"/>
      <c r="R67" s="41">
        <v>2</v>
      </c>
      <c r="S67" s="38">
        <v>2</v>
      </c>
      <c r="T67" s="41"/>
      <c r="U67" s="38"/>
    </row>
    <row r="68" spans="1:21" s="7" customFormat="1" ht="15">
      <c r="A68" s="44" t="s">
        <v>252</v>
      </c>
      <c r="B68" s="45" t="s">
        <v>221</v>
      </c>
      <c r="C68" s="41"/>
      <c r="D68" s="41">
        <f t="shared" ref="D68" si="23">G68+I68+K68+M68+O68+Q68+S68+U68</f>
        <v>2</v>
      </c>
      <c r="E68" s="41">
        <f t="shared" si="22"/>
        <v>72</v>
      </c>
      <c r="F68" s="46"/>
      <c r="G68" s="39"/>
      <c r="H68" s="41"/>
      <c r="I68" s="38"/>
      <c r="J68" s="41"/>
      <c r="K68" s="38"/>
      <c r="L68" s="41"/>
      <c r="M68" s="38"/>
      <c r="N68" s="41"/>
      <c r="O68" s="38"/>
      <c r="P68" s="41"/>
      <c r="Q68" s="38"/>
      <c r="R68" s="41">
        <v>2</v>
      </c>
      <c r="S68" s="38">
        <v>2</v>
      </c>
      <c r="T68" s="41"/>
      <c r="U68" s="38"/>
    </row>
    <row r="69" spans="1:21" s="7" customFormat="1" ht="15">
      <c r="A69" s="44" t="s">
        <v>253</v>
      </c>
      <c r="B69" s="45" t="s">
        <v>191</v>
      </c>
      <c r="C69" s="41"/>
      <c r="D69" s="41">
        <f t="shared" si="21"/>
        <v>2</v>
      </c>
      <c r="E69" s="41">
        <f t="shared" ref="E69:E70" si="24">D69*36</f>
        <v>72</v>
      </c>
      <c r="F69" s="46"/>
      <c r="G69" s="39"/>
      <c r="H69" s="41"/>
      <c r="I69" s="38"/>
      <c r="J69" s="41"/>
      <c r="K69" s="38"/>
      <c r="L69" s="41"/>
      <c r="M69" s="38"/>
      <c r="N69" s="41"/>
      <c r="O69" s="38"/>
      <c r="P69" s="41">
        <v>2</v>
      </c>
      <c r="Q69" s="38">
        <v>2</v>
      </c>
      <c r="R69" s="41"/>
      <c r="S69" s="38"/>
      <c r="T69" s="41"/>
      <c r="U69" s="38"/>
    </row>
    <row r="70" spans="1:21" s="7" customFormat="1" ht="15">
      <c r="A70" s="44"/>
      <c r="B70" s="42" t="s">
        <v>91</v>
      </c>
      <c r="C70" s="41"/>
      <c r="D70" s="41">
        <f t="shared" si="21"/>
        <v>6</v>
      </c>
      <c r="E70" s="41">
        <f t="shared" si="24"/>
        <v>216</v>
      </c>
      <c r="F70" s="41"/>
      <c r="G70" s="38"/>
      <c r="H70" s="41"/>
      <c r="I70" s="38"/>
      <c r="J70" s="41"/>
      <c r="K70" s="38"/>
      <c r="L70" s="41"/>
      <c r="M70" s="38"/>
      <c r="N70" s="41"/>
      <c r="O70" s="38">
        <v>2</v>
      </c>
      <c r="P70" s="41"/>
      <c r="Q70" s="38">
        <v>2</v>
      </c>
      <c r="R70" s="41"/>
      <c r="S70" s="38">
        <v>2</v>
      </c>
      <c r="T70" s="41"/>
      <c r="U70" s="38"/>
    </row>
    <row r="71" spans="1:21" s="7" customFormat="1" ht="15">
      <c r="A71" s="47" t="s">
        <v>170</v>
      </c>
      <c r="B71" s="47" t="s">
        <v>90</v>
      </c>
      <c r="C71" s="50"/>
      <c r="D71" s="48">
        <f>SUM(D72:D80)</f>
        <v>20</v>
      </c>
      <c r="E71" s="48">
        <f>SUM(E72:E79)</f>
        <v>612</v>
      </c>
      <c r="F71" s="46"/>
      <c r="G71" s="39"/>
      <c r="H71" s="41"/>
      <c r="I71" s="38"/>
      <c r="J71" s="41"/>
      <c r="K71" s="38"/>
      <c r="L71" s="41"/>
      <c r="M71" s="38"/>
      <c r="N71" s="41"/>
      <c r="O71" s="38"/>
      <c r="P71" s="41"/>
      <c r="Q71" s="38"/>
      <c r="R71" s="41"/>
      <c r="S71" s="38"/>
      <c r="T71" s="41"/>
      <c r="U71" s="38"/>
    </row>
    <row r="72" spans="1:21" s="7" customFormat="1" ht="15">
      <c r="A72" s="44" t="s">
        <v>171</v>
      </c>
      <c r="B72" s="51" t="s">
        <v>178</v>
      </c>
      <c r="C72" s="41"/>
      <c r="D72" s="41">
        <f>G72+I72+K72+M72+O72+Q72+S72+U72</f>
        <v>2</v>
      </c>
      <c r="E72" s="41">
        <f>D72*36</f>
        <v>72</v>
      </c>
      <c r="F72" s="46">
        <v>2</v>
      </c>
      <c r="G72" s="39">
        <v>2</v>
      </c>
      <c r="H72" s="41"/>
      <c r="I72" s="38"/>
      <c r="J72" s="41"/>
      <c r="K72" s="38"/>
      <c r="L72" s="41"/>
      <c r="M72" s="38"/>
      <c r="N72" s="41"/>
      <c r="O72" s="38"/>
      <c r="P72" s="41"/>
      <c r="Q72" s="38"/>
      <c r="R72" s="41"/>
      <c r="S72" s="38"/>
      <c r="T72" s="41"/>
      <c r="U72" s="38"/>
    </row>
    <row r="73" spans="1:21" s="7" customFormat="1" ht="15">
      <c r="A73" s="44" t="s">
        <v>172</v>
      </c>
      <c r="B73" s="51" t="s">
        <v>131</v>
      </c>
      <c r="C73" s="41"/>
      <c r="D73" s="41">
        <f t="shared" ref="D73:D81" si="25">G73+I73+K73+M73+O73+Q73+S73+U73</f>
        <v>2</v>
      </c>
      <c r="E73" s="41">
        <f>D73*36</f>
        <v>72</v>
      </c>
      <c r="F73" s="46">
        <v>2</v>
      </c>
      <c r="G73" s="39">
        <v>2</v>
      </c>
      <c r="H73" s="41"/>
      <c r="I73" s="38"/>
      <c r="J73" s="41"/>
      <c r="K73" s="38"/>
      <c r="L73" s="41"/>
      <c r="M73" s="38"/>
      <c r="N73" s="41"/>
      <c r="O73" s="38"/>
      <c r="P73" s="41"/>
      <c r="Q73" s="38"/>
      <c r="R73" s="41"/>
      <c r="S73" s="38"/>
      <c r="T73" s="41"/>
      <c r="U73" s="38"/>
    </row>
    <row r="74" spans="1:21" s="7" customFormat="1" ht="15">
      <c r="A74" s="44" t="s">
        <v>173</v>
      </c>
      <c r="B74" s="51" t="s">
        <v>135</v>
      </c>
      <c r="C74" s="48"/>
      <c r="D74" s="41">
        <f t="shared" si="25"/>
        <v>2</v>
      </c>
      <c r="E74" s="41">
        <f>(F74*18+H74*18+J74*18+L74*18+N74*18+P74*18+R74*18+T74*10)*2</f>
        <v>72</v>
      </c>
      <c r="F74" s="46"/>
      <c r="G74" s="39"/>
      <c r="H74" s="41">
        <v>2</v>
      </c>
      <c r="I74" s="38">
        <v>2</v>
      </c>
      <c r="J74" s="41"/>
      <c r="K74" s="38"/>
      <c r="L74" s="41"/>
      <c r="M74" s="38"/>
      <c r="N74" s="41"/>
      <c r="O74" s="38"/>
      <c r="P74" s="41"/>
      <c r="Q74" s="38"/>
      <c r="R74" s="41"/>
      <c r="S74" s="38"/>
      <c r="T74" s="41"/>
      <c r="U74" s="38"/>
    </row>
    <row r="75" spans="1:21" s="7" customFormat="1" ht="15">
      <c r="A75" s="44" t="s">
        <v>174</v>
      </c>
      <c r="B75" s="51" t="s">
        <v>179</v>
      </c>
      <c r="C75" s="41"/>
      <c r="D75" s="41">
        <f t="shared" si="25"/>
        <v>2</v>
      </c>
      <c r="E75" s="41">
        <f t="shared" ref="E75:E81" si="26">D75*36</f>
        <v>72</v>
      </c>
      <c r="F75" s="46"/>
      <c r="G75" s="39"/>
      <c r="H75" s="41"/>
      <c r="I75" s="38"/>
      <c r="J75" s="41"/>
      <c r="K75" s="38"/>
      <c r="L75" s="41">
        <v>2</v>
      </c>
      <c r="M75" s="38">
        <v>2</v>
      </c>
      <c r="N75" s="41"/>
      <c r="O75" s="38"/>
      <c r="P75" s="41"/>
      <c r="Q75" s="38"/>
      <c r="R75" s="41"/>
      <c r="S75" s="38"/>
      <c r="T75" s="41"/>
      <c r="U75" s="38"/>
    </row>
    <row r="76" spans="1:21" s="7" customFormat="1" ht="15">
      <c r="A76" s="44" t="s">
        <v>175</v>
      </c>
      <c r="B76" s="51" t="s">
        <v>254</v>
      </c>
      <c r="C76" s="41"/>
      <c r="D76" s="41">
        <f t="shared" si="25"/>
        <v>2</v>
      </c>
      <c r="E76" s="41">
        <f t="shared" si="26"/>
        <v>72</v>
      </c>
      <c r="F76" s="46"/>
      <c r="G76" s="39"/>
      <c r="H76" s="41"/>
      <c r="I76" s="38"/>
      <c r="J76" s="41"/>
      <c r="K76" s="38"/>
      <c r="L76" s="41"/>
      <c r="M76" s="38"/>
      <c r="N76" s="41">
        <v>2</v>
      </c>
      <c r="O76" s="38">
        <v>2</v>
      </c>
      <c r="P76" s="41"/>
      <c r="Q76" s="38"/>
      <c r="R76" s="41"/>
      <c r="S76" s="38"/>
      <c r="T76" s="41"/>
      <c r="U76" s="38"/>
    </row>
    <row r="77" spans="1:21" s="7" customFormat="1" ht="15">
      <c r="A77" s="44" t="s">
        <v>176</v>
      </c>
      <c r="B77" s="51" t="s">
        <v>180</v>
      </c>
      <c r="C77" s="41"/>
      <c r="D77" s="41">
        <f t="shared" ref="D77" si="27">G77+I77+K77+M77+O77+Q77+S77+U77</f>
        <v>2</v>
      </c>
      <c r="E77" s="41">
        <f t="shared" ref="E77" si="28">D77*36</f>
        <v>72</v>
      </c>
      <c r="F77" s="46"/>
      <c r="G77" s="39"/>
      <c r="H77" s="41"/>
      <c r="I77" s="38"/>
      <c r="J77" s="41"/>
      <c r="K77" s="38"/>
      <c r="L77" s="41"/>
      <c r="M77" s="38"/>
      <c r="N77" s="41"/>
      <c r="O77" s="38"/>
      <c r="P77" s="41">
        <v>2</v>
      </c>
      <c r="Q77" s="38">
        <v>2</v>
      </c>
      <c r="R77" s="41"/>
      <c r="S77" s="38"/>
      <c r="T77" s="41"/>
      <c r="U77" s="38"/>
    </row>
    <row r="78" spans="1:21" s="7" customFormat="1" ht="15">
      <c r="A78" s="44" t="s">
        <v>192</v>
      </c>
      <c r="B78" s="51" t="s">
        <v>181</v>
      </c>
      <c r="C78" s="41"/>
      <c r="D78" s="41">
        <f t="shared" ref="D78:D79" si="29">G78+I78+K78+M78+O78+Q78+S78+U78</f>
        <v>2</v>
      </c>
      <c r="E78" s="41">
        <f t="shared" ref="E78:E79" si="30">D78*36</f>
        <v>72</v>
      </c>
      <c r="F78" s="46"/>
      <c r="G78" s="39"/>
      <c r="H78" s="41"/>
      <c r="I78" s="38"/>
      <c r="J78" s="41"/>
      <c r="K78" s="38"/>
      <c r="L78" s="41"/>
      <c r="M78" s="38"/>
      <c r="N78" s="41"/>
      <c r="O78" s="38"/>
      <c r="P78" s="41"/>
      <c r="Q78" s="38"/>
      <c r="R78" s="41">
        <v>2</v>
      </c>
      <c r="S78" s="38">
        <v>2</v>
      </c>
      <c r="T78" s="41"/>
      <c r="U78" s="38"/>
    </row>
    <row r="79" spans="1:21" s="7" customFormat="1" ht="15">
      <c r="A79" s="44" t="s">
        <v>193</v>
      </c>
      <c r="B79" s="51" t="s">
        <v>182</v>
      </c>
      <c r="C79" s="41"/>
      <c r="D79" s="41">
        <f t="shared" si="29"/>
        <v>3</v>
      </c>
      <c r="E79" s="41">
        <f t="shared" si="30"/>
        <v>108</v>
      </c>
      <c r="F79" s="46"/>
      <c r="G79" s="39"/>
      <c r="H79" s="41"/>
      <c r="I79" s="38"/>
      <c r="J79" s="41"/>
      <c r="K79" s="38"/>
      <c r="L79" s="41"/>
      <c r="M79" s="38"/>
      <c r="N79" s="41"/>
      <c r="O79" s="38"/>
      <c r="P79" s="41"/>
      <c r="Q79" s="38"/>
      <c r="R79" s="41"/>
      <c r="S79" s="38"/>
      <c r="T79" s="41">
        <v>2</v>
      </c>
      <c r="U79" s="38">
        <v>3</v>
      </c>
    </row>
    <row r="80" spans="1:21" s="7" customFormat="1" ht="15">
      <c r="A80" s="44" t="s">
        <v>203</v>
      </c>
      <c r="B80" s="51" t="s">
        <v>183</v>
      </c>
      <c r="C80" s="41"/>
      <c r="D80" s="41">
        <f t="shared" ref="D80" si="31">G80+I80+K80+M80+O80+Q80+S80+U80</f>
        <v>3</v>
      </c>
      <c r="E80" s="41">
        <f t="shared" ref="E80" si="32">D80*36</f>
        <v>108</v>
      </c>
      <c r="F80" s="46"/>
      <c r="G80" s="39"/>
      <c r="H80" s="41"/>
      <c r="I80" s="38"/>
      <c r="J80" s="41"/>
      <c r="K80" s="38"/>
      <c r="L80" s="41"/>
      <c r="M80" s="38"/>
      <c r="N80" s="41"/>
      <c r="O80" s="38"/>
      <c r="P80" s="41"/>
      <c r="Q80" s="38"/>
      <c r="R80" s="41"/>
      <c r="S80" s="38"/>
      <c r="T80" s="41">
        <v>2</v>
      </c>
      <c r="U80" s="38">
        <v>3</v>
      </c>
    </row>
    <row r="81" spans="1:22" s="7" customFormat="1" ht="15">
      <c r="A81" s="37" t="s">
        <v>177</v>
      </c>
      <c r="B81" s="37" t="s">
        <v>137</v>
      </c>
      <c r="C81" s="38">
        <v>2</v>
      </c>
      <c r="D81" s="38">
        <f t="shared" si="25"/>
        <v>2</v>
      </c>
      <c r="E81" s="38">
        <f t="shared" si="26"/>
        <v>72</v>
      </c>
      <c r="F81" s="41">
        <v>2</v>
      </c>
      <c r="G81" s="38"/>
      <c r="H81" s="41">
        <v>2</v>
      </c>
      <c r="I81" s="38">
        <v>1</v>
      </c>
      <c r="J81" s="41">
        <v>2</v>
      </c>
      <c r="K81" s="38"/>
      <c r="L81" s="41">
        <v>2</v>
      </c>
      <c r="M81" s="38">
        <v>1</v>
      </c>
      <c r="N81" s="41"/>
      <c r="O81" s="38"/>
      <c r="P81" s="41"/>
      <c r="Q81" s="38"/>
      <c r="R81" s="41"/>
      <c r="S81" s="38"/>
      <c r="T81" s="41"/>
      <c r="U81" s="38"/>
    </row>
    <row r="82" spans="1:22" s="7" customFormat="1" ht="15">
      <c r="A82" s="37" t="s">
        <v>131</v>
      </c>
      <c r="B82" s="37" t="s">
        <v>132</v>
      </c>
      <c r="C82" s="52" t="s">
        <v>133</v>
      </c>
      <c r="D82" s="38">
        <f>SUM(D83:D84)</f>
        <v>18</v>
      </c>
      <c r="E82" s="38">
        <f>SUM(E83:E84)</f>
        <v>648</v>
      </c>
      <c r="F82" s="46"/>
      <c r="G82" s="39"/>
      <c r="H82" s="46"/>
      <c r="I82" s="38"/>
      <c r="J82" s="41"/>
      <c r="K82" s="38"/>
      <c r="L82" s="41"/>
      <c r="M82" s="38"/>
      <c r="N82" s="41"/>
      <c r="O82" s="38"/>
      <c r="P82" s="41"/>
      <c r="Q82" s="38"/>
      <c r="R82" s="41"/>
      <c r="S82" s="38"/>
      <c r="T82" s="41"/>
      <c r="U82" s="38"/>
    </row>
    <row r="83" spans="1:22" s="7" customFormat="1" ht="15">
      <c r="A83" s="44"/>
      <c r="B83" s="44" t="s">
        <v>202</v>
      </c>
      <c r="C83" s="41"/>
      <c r="D83" s="41">
        <f t="shared" ref="D83:D84" si="33">G83+I83+K83+M83+O83+Q83+S83+U83</f>
        <v>3</v>
      </c>
      <c r="E83" s="41">
        <f t="shared" ref="E83:E84" si="34">D83*36</f>
        <v>108</v>
      </c>
      <c r="F83" s="46"/>
      <c r="G83" s="39"/>
      <c r="H83" s="41"/>
      <c r="I83" s="38"/>
      <c r="J83" s="41"/>
      <c r="K83" s="38"/>
      <c r="L83" s="41"/>
      <c r="M83" s="38"/>
      <c r="N83" s="41"/>
      <c r="O83" s="38"/>
      <c r="P83" s="41"/>
      <c r="Q83" s="38">
        <v>3</v>
      </c>
      <c r="R83" s="41"/>
      <c r="S83" s="38"/>
      <c r="T83" s="41"/>
      <c r="U83" s="38"/>
    </row>
    <row r="84" spans="1:22" s="7" customFormat="1" ht="15">
      <c r="A84" s="44"/>
      <c r="B84" s="44" t="s">
        <v>115</v>
      </c>
      <c r="C84" s="41"/>
      <c r="D84" s="41">
        <f t="shared" si="33"/>
        <v>15</v>
      </c>
      <c r="E84" s="41">
        <f t="shared" si="34"/>
        <v>540</v>
      </c>
      <c r="F84" s="46"/>
      <c r="G84" s="39"/>
      <c r="H84" s="41"/>
      <c r="I84" s="38"/>
      <c r="J84" s="41"/>
      <c r="K84" s="38"/>
      <c r="L84" s="41"/>
      <c r="M84" s="38"/>
      <c r="N84" s="41"/>
      <c r="O84" s="38"/>
      <c r="P84" s="41"/>
      <c r="Q84" s="38"/>
      <c r="R84" s="41"/>
      <c r="S84" s="38"/>
      <c r="T84" s="41"/>
      <c r="U84" s="38">
        <v>15</v>
      </c>
    </row>
    <row r="85" spans="1:22" s="7" customFormat="1" ht="15">
      <c r="A85" s="37" t="s">
        <v>135</v>
      </c>
      <c r="B85" s="37" t="s">
        <v>134</v>
      </c>
      <c r="C85" s="52" t="s">
        <v>136</v>
      </c>
      <c r="D85" s="38">
        <f>SUM(D86:D87)</f>
        <v>9</v>
      </c>
      <c r="E85" s="38">
        <f>SUM(E86:E87)</f>
        <v>324</v>
      </c>
      <c r="F85" s="46"/>
      <c r="G85" s="39"/>
      <c r="H85" s="46"/>
      <c r="I85" s="38"/>
      <c r="J85" s="41"/>
      <c r="K85" s="38"/>
      <c r="L85" s="41"/>
      <c r="M85" s="38"/>
      <c r="N85" s="41"/>
      <c r="O85" s="38"/>
      <c r="P85" s="41"/>
      <c r="Q85" s="38"/>
      <c r="R85" s="41"/>
      <c r="S85" s="38"/>
      <c r="T85" s="41"/>
      <c r="U85" s="38"/>
    </row>
    <row r="86" spans="1:22" s="7" customFormat="1" ht="15">
      <c r="A86" s="44"/>
      <c r="B86" s="45" t="s">
        <v>116</v>
      </c>
      <c r="C86" s="41"/>
      <c r="D86" s="41">
        <f>U86</f>
        <v>3</v>
      </c>
      <c r="E86" s="41">
        <f t="shared" ref="E86" si="35">D86*36</f>
        <v>108</v>
      </c>
      <c r="F86" s="46"/>
      <c r="G86" s="39"/>
      <c r="H86" s="41"/>
      <c r="I86" s="38"/>
      <c r="J86" s="41"/>
      <c r="K86" s="38"/>
      <c r="L86" s="41"/>
      <c r="M86" s="38"/>
      <c r="N86" s="41"/>
      <c r="O86" s="38"/>
      <c r="P86" s="41"/>
      <c r="Q86" s="38"/>
      <c r="R86" s="41"/>
      <c r="S86" s="38"/>
      <c r="T86" s="41"/>
      <c r="U86" s="38">
        <v>3</v>
      </c>
    </row>
    <row r="87" spans="1:22" s="7" customFormat="1" ht="15">
      <c r="A87" s="44"/>
      <c r="B87" s="45" t="s">
        <v>117</v>
      </c>
      <c r="C87" s="41"/>
      <c r="D87" s="41">
        <f>U87</f>
        <v>6</v>
      </c>
      <c r="E87" s="41">
        <f>D87*36</f>
        <v>216</v>
      </c>
      <c r="F87" s="46"/>
      <c r="G87" s="39"/>
      <c r="H87" s="41"/>
      <c r="I87" s="38"/>
      <c r="J87" s="41"/>
      <c r="K87" s="38"/>
      <c r="L87" s="41"/>
      <c r="M87" s="38"/>
      <c r="N87" s="41"/>
      <c r="O87" s="38"/>
      <c r="P87" s="41"/>
      <c r="Q87" s="38"/>
      <c r="R87" s="41"/>
      <c r="S87" s="38"/>
      <c r="T87" s="41"/>
      <c r="U87" s="38">
        <v>6</v>
      </c>
    </row>
    <row r="88" spans="1:22" s="7" customFormat="1" ht="15">
      <c r="A88" s="44"/>
      <c r="B88" s="42" t="s">
        <v>118</v>
      </c>
      <c r="C88" s="38">
        <v>240</v>
      </c>
      <c r="D88" s="38">
        <f>SUM(D11,D82,D85)</f>
        <v>240</v>
      </c>
      <c r="E88" s="38">
        <f>SUM(E11,E82,E85)</f>
        <v>8424</v>
      </c>
      <c r="F88" s="46">
        <f>SUM(F13:F80)</f>
        <v>25</v>
      </c>
      <c r="G88" s="39">
        <f>SUM(G13:G87)</f>
        <v>30</v>
      </c>
      <c r="H88" s="46">
        <f>SUM(H13:H80)</f>
        <v>23</v>
      </c>
      <c r="I88" s="39">
        <f>SUM(I13:I87)</f>
        <v>30</v>
      </c>
      <c r="J88" s="46">
        <f>SUM(J13:J80)</f>
        <v>22</v>
      </c>
      <c r="K88" s="39">
        <f>SUM(K13:K87)</f>
        <v>30</v>
      </c>
      <c r="L88" s="46">
        <f>SUM(L13:L80)</f>
        <v>22</v>
      </c>
      <c r="M88" s="39">
        <f>SUM(M13:M87)</f>
        <v>30</v>
      </c>
      <c r="N88" s="46">
        <f>SUM(N13:N80)</f>
        <v>26</v>
      </c>
      <c r="O88" s="39">
        <f>SUM(O13:O87)</f>
        <v>30</v>
      </c>
      <c r="P88" s="46">
        <f>SUM(P13:P80)</f>
        <v>24</v>
      </c>
      <c r="Q88" s="39">
        <f>SUM(Q13:Q87)</f>
        <v>30</v>
      </c>
      <c r="R88" s="46">
        <f>SUM(R13:R80)</f>
        <v>28</v>
      </c>
      <c r="S88" s="39">
        <f>SUM(S13:S87)</f>
        <v>30</v>
      </c>
      <c r="T88" s="46">
        <f>SUM(T13:T80)</f>
        <v>4</v>
      </c>
      <c r="U88" s="39">
        <f>SUM(U13:U87)</f>
        <v>30</v>
      </c>
      <c r="V88" s="7">
        <f>AVERAGE(F88,H88,J88,L88,N88,P88,R88,T88)</f>
        <v>21.75</v>
      </c>
    </row>
    <row r="89" spans="1:22" s="7" customFormat="1" ht="15">
      <c r="A89" s="44"/>
      <c r="B89" s="42" t="s">
        <v>195</v>
      </c>
      <c r="C89" s="38">
        <v>10</v>
      </c>
      <c r="D89" s="38">
        <f>SUM(D90:D91)</f>
        <v>10</v>
      </c>
      <c r="E89" s="38">
        <f>D89*36</f>
        <v>360</v>
      </c>
      <c r="F89" s="41">
        <f t="shared" ref="F89:U89" si="36">SUM(F90:F91)</f>
        <v>6</v>
      </c>
      <c r="G89" s="38"/>
      <c r="H89" s="41">
        <f t="shared" si="36"/>
        <v>6</v>
      </c>
      <c r="I89" s="38">
        <f t="shared" si="36"/>
        <v>3</v>
      </c>
      <c r="J89" s="41">
        <f t="shared" si="36"/>
        <v>6</v>
      </c>
      <c r="K89" s="38"/>
      <c r="L89" s="41">
        <f t="shared" si="36"/>
        <v>6</v>
      </c>
      <c r="M89" s="38">
        <f t="shared" si="36"/>
        <v>3</v>
      </c>
      <c r="N89" s="41">
        <f t="shared" si="36"/>
        <v>4</v>
      </c>
      <c r="O89" s="38"/>
      <c r="P89" s="41">
        <f t="shared" si="36"/>
        <v>4</v>
      </c>
      <c r="Q89" s="38">
        <f t="shared" si="36"/>
        <v>2</v>
      </c>
      <c r="R89" s="41">
        <f t="shared" si="36"/>
        <v>4</v>
      </c>
      <c r="S89" s="38">
        <f t="shared" si="36"/>
        <v>2</v>
      </c>
      <c r="T89" s="41">
        <f t="shared" si="36"/>
        <v>0</v>
      </c>
      <c r="U89" s="38">
        <f t="shared" si="36"/>
        <v>0</v>
      </c>
    </row>
    <row r="90" spans="1:22" s="7" customFormat="1" ht="60">
      <c r="A90" s="44" t="s">
        <v>196</v>
      </c>
      <c r="B90" s="44" t="s">
        <v>197</v>
      </c>
      <c r="C90" s="41"/>
      <c r="D90" s="41">
        <f>SUM(G90,I90,K90,M90,O90,Q90,S90,U90)</f>
        <v>6</v>
      </c>
      <c r="E90" s="41"/>
      <c r="F90" s="41">
        <v>4</v>
      </c>
      <c r="G90" s="38"/>
      <c r="H90" s="41">
        <v>4</v>
      </c>
      <c r="I90" s="38">
        <v>2</v>
      </c>
      <c r="J90" s="41">
        <v>4</v>
      </c>
      <c r="K90" s="38"/>
      <c r="L90" s="41">
        <v>4</v>
      </c>
      <c r="M90" s="38">
        <v>2</v>
      </c>
      <c r="N90" s="41">
        <v>2</v>
      </c>
      <c r="O90" s="38"/>
      <c r="P90" s="41">
        <v>2</v>
      </c>
      <c r="Q90" s="38">
        <v>1</v>
      </c>
      <c r="R90" s="41">
        <v>2</v>
      </c>
      <c r="S90" s="38">
        <v>1</v>
      </c>
      <c r="T90" s="41">
        <v>0</v>
      </c>
      <c r="U90" s="38">
        <v>0</v>
      </c>
    </row>
    <row r="91" spans="1:22" s="7" customFormat="1" ht="15">
      <c r="A91" s="44" t="s">
        <v>198</v>
      </c>
      <c r="B91" s="44" t="s">
        <v>199</v>
      </c>
      <c r="C91" s="8"/>
      <c r="D91" s="41">
        <f>SUM(G91,I91,K91,M91,O91,Q91,S91,U91)</f>
        <v>4</v>
      </c>
      <c r="E91" s="41"/>
      <c r="F91" s="41">
        <v>2</v>
      </c>
      <c r="G91" s="38"/>
      <c r="H91" s="41">
        <v>2</v>
      </c>
      <c r="I91" s="38">
        <v>1</v>
      </c>
      <c r="J91" s="41">
        <v>2</v>
      </c>
      <c r="K91" s="38"/>
      <c r="L91" s="41">
        <v>2</v>
      </c>
      <c r="M91" s="38">
        <v>1</v>
      </c>
      <c r="N91" s="41">
        <v>2</v>
      </c>
      <c r="O91" s="38"/>
      <c r="P91" s="41">
        <v>2</v>
      </c>
      <c r="Q91" s="38">
        <v>1</v>
      </c>
      <c r="R91" s="41">
        <v>2</v>
      </c>
      <c r="S91" s="38">
        <v>1</v>
      </c>
      <c r="T91" s="41">
        <v>0</v>
      </c>
      <c r="U91" s="38">
        <v>0</v>
      </c>
    </row>
    <row r="92" spans="1:22" s="7" customFormat="1" ht="15">
      <c r="A92" s="86"/>
      <c r="B92" s="86"/>
      <c r="C92" s="90"/>
      <c r="D92" s="91"/>
      <c r="E92" s="91"/>
      <c r="F92" s="91"/>
      <c r="G92" s="87"/>
      <c r="H92" s="91"/>
      <c r="I92" s="87"/>
      <c r="J92" s="91"/>
      <c r="K92" s="87"/>
      <c r="L92" s="91"/>
      <c r="M92" s="87"/>
      <c r="N92" s="91"/>
      <c r="O92" s="87"/>
      <c r="P92" s="91"/>
      <c r="Q92" s="87"/>
      <c r="R92" s="91"/>
      <c r="S92" s="87"/>
      <c r="T92" s="91"/>
      <c r="U92" s="87"/>
    </row>
    <row r="93" spans="1:22" s="6" customFormat="1">
      <c r="A93" s="3" t="s">
        <v>119</v>
      </c>
      <c r="B93" s="88"/>
      <c r="C93" s="92"/>
      <c r="D93" s="92"/>
      <c r="E93" s="92"/>
      <c r="F93" s="92"/>
      <c r="G93" s="94"/>
      <c r="H93" s="92"/>
      <c r="I93" s="94"/>
      <c r="J93" s="92"/>
      <c r="K93" s="94"/>
      <c r="L93" s="92"/>
      <c r="M93" s="94"/>
      <c r="N93" s="92"/>
      <c r="O93" s="94"/>
      <c r="P93" s="92"/>
      <c r="Q93" s="94"/>
      <c r="R93" s="92"/>
      <c r="S93" s="94"/>
      <c r="T93" s="92"/>
      <c r="U93" s="94"/>
    </row>
    <row r="94" spans="1:22" s="6" customFormat="1">
      <c r="A94" s="3" t="s">
        <v>228</v>
      </c>
      <c r="B94" s="89"/>
      <c r="C94" s="92"/>
      <c r="D94" s="92"/>
      <c r="E94" s="92"/>
      <c r="F94" s="92"/>
      <c r="G94" s="94"/>
      <c r="H94" s="92"/>
      <c r="I94" s="94"/>
      <c r="J94" s="92"/>
      <c r="K94" s="94"/>
      <c r="L94" s="92"/>
      <c r="M94" s="94"/>
      <c r="N94" s="92"/>
      <c r="O94" s="94"/>
      <c r="P94" s="92"/>
      <c r="Q94" s="94"/>
      <c r="R94" s="92"/>
      <c r="S94" s="94"/>
      <c r="T94" s="92"/>
      <c r="U94" s="94"/>
    </row>
    <row r="95" spans="1:22" s="6" customFormat="1">
      <c r="B95" s="17"/>
      <c r="C95" s="92"/>
      <c r="D95" s="92"/>
      <c r="E95" s="92"/>
      <c r="F95" s="92"/>
      <c r="G95" s="94"/>
      <c r="H95" s="92"/>
      <c r="I95" s="94"/>
      <c r="J95" s="92"/>
      <c r="K95" s="94"/>
      <c r="L95" s="92"/>
      <c r="M95" s="94"/>
      <c r="N95" s="92"/>
      <c r="O95" s="94"/>
      <c r="P95" s="92"/>
      <c r="Q95" s="94"/>
      <c r="R95" s="92"/>
      <c r="S95" s="94"/>
      <c r="T95" s="92"/>
      <c r="U95" s="94"/>
    </row>
    <row r="96" spans="1:22" s="35" customFormat="1">
      <c r="A96" s="18" t="s">
        <v>120</v>
      </c>
      <c r="B96" s="18"/>
      <c r="C96" s="20" t="s">
        <v>121</v>
      </c>
      <c r="D96" s="20"/>
      <c r="E96" s="20"/>
      <c r="F96" s="20"/>
      <c r="G96" s="18" t="s">
        <v>122</v>
      </c>
      <c r="H96" s="21"/>
      <c r="I96" s="21"/>
      <c r="J96" s="21"/>
      <c r="K96" s="21"/>
      <c r="L96" s="19"/>
      <c r="M96" s="21"/>
      <c r="N96" s="21"/>
      <c r="O96" s="20"/>
      <c r="P96" s="20"/>
      <c r="Q96" s="18"/>
      <c r="R96" s="22"/>
      <c r="S96" s="18" t="s">
        <v>223</v>
      </c>
      <c r="T96" s="18"/>
      <c r="U96" s="18"/>
    </row>
    <row r="97" spans="1:22" s="35" customFormat="1">
      <c r="A97" s="18"/>
      <c r="B97" s="36"/>
      <c r="C97" s="20"/>
      <c r="D97" s="20"/>
      <c r="E97" s="20"/>
      <c r="F97" s="20"/>
      <c r="G97" s="16"/>
      <c r="H97" s="19"/>
      <c r="I97" s="19"/>
      <c r="J97" s="19"/>
      <c r="K97" s="19"/>
      <c r="L97" s="19"/>
      <c r="M97" s="19"/>
      <c r="N97" s="19"/>
      <c r="O97" s="20"/>
      <c r="P97" s="20"/>
      <c r="Q97" s="18"/>
      <c r="R97" s="25"/>
      <c r="S97" s="22"/>
      <c r="T97" s="18"/>
      <c r="U97" s="18"/>
    </row>
    <row r="98" spans="1:22" s="35" customFormat="1">
      <c r="A98" s="18"/>
      <c r="B98" s="16"/>
      <c r="C98" s="20"/>
      <c r="D98" s="23"/>
      <c r="E98" s="94"/>
      <c r="F98" s="16"/>
      <c r="G98" s="23"/>
      <c r="H98" s="16"/>
      <c r="I98" s="23"/>
      <c r="J98" s="94"/>
      <c r="K98" s="94"/>
      <c r="L98" s="94"/>
      <c r="M98" s="94"/>
      <c r="N98" s="94"/>
      <c r="O98" s="16"/>
      <c r="P98" s="16"/>
      <c r="Q98" s="94"/>
      <c r="R98" s="94"/>
      <c r="S98" s="16"/>
      <c r="T98" s="24"/>
      <c r="U98" s="24"/>
    </row>
    <row r="99" spans="1:22">
      <c r="A99" s="5"/>
      <c r="B99" s="17"/>
      <c r="C99" s="4"/>
      <c r="D99" s="92"/>
      <c r="E99" s="92"/>
      <c r="F99" s="6"/>
      <c r="G99" s="23"/>
      <c r="H99" s="6"/>
      <c r="I99" s="16"/>
      <c r="J99" s="6"/>
      <c r="K99" s="16"/>
      <c r="L99" s="128"/>
      <c r="M99" s="128"/>
      <c r="N99" s="128"/>
      <c r="O99" s="128"/>
      <c r="P99" s="128"/>
      <c r="Q99" s="128"/>
      <c r="R99" s="6"/>
      <c r="S99" s="25"/>
      <c r="T99" s="6"/>
      <c r="U99" s="16"/>
    </row>
    <row r="100" spans="1:22">
      <c r="A100" s="6"/>
      <c r="B100" s="17"/>
      <c r="C100" s="92"/>
      <c r="D100" s="92"/>
      <c r="E100" s="92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</row>
    <row r="101" spans="1:22">
      <c r="A101" s="6"/>
      <c r="B101" s="17"/>
      <c r="C101" s="92"/>
      <c r="D101" s="92"/>
      <c r="E101" s="92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</row>
    <row r="102" spans="1:22">
      <c r="A102" s="26"/>
      <c r="B102" s="26"/>
      <c r="C102" s="26"/>
      <c r="D102" s="26"/>
      <c r="E102" s="26"/>
      <c r="F102" s="26"/>
      <c r="G102" s="27"/>
      <c r="H102" s="26"/>
      <c r="I102" s="27"/>
      <c r="J102" s="26"/>
      <c r="K102" s="27"/>
      <c r="L102" s="26"/>
      <c r="M102" s="27"/>
      <c r="N102" s="26"/>
      <c r="O102" s="27"/>
      <c r="P102" s="26"/>
      <c r="Q102" s="27"/>
      <c r="R102" s="26"/>
      <c r="S102" s="27"/>
      <c r="T102" s="26"/>
      <c r="U102" s="27"/>
      <c r="V102" s="26"/>
    </row>
    <row r="103" spans="1:22">
      <c r="A103" s="26"/>
      <c r="B103" s="26"/>
      <c r="C103" s="26"/>
      <c r="D103" s="26"/>
      <c r="E103" s="26"/>
      <c r="F103" s="26"/>
      <c r="G103" s="27"/>
      <c r="H103" s="26"/>
      <c r="I103" s="27"/>
      <c r="J103" s="26"/>
      <c r="K103" s="27"/>
      <c r="L103" s="26"/>
      <c r="M103" s="27"/>
      <c r="N103" s="26"/>
      <c r="O103" s="27"/>
      <c r="P103" s="26"/>
      <c r="Q103" s="27"/>
      <c r="R103" s="26"/>
      <c r="S103" s="27"/>
      <c r="T103" s="26"/>
      <c r="U103" s="27"/>
      <c r="V103" s="26"/>
    </row>
    <row r="104" spans="1:22">
      <c r="A104" s="26"/>
      <c r="B104" s="26"/>
      <c r="C104" s="26"/>
      <c r="D104" s="26"/>
      <c r="E104" s="26"/>
      <c r="F104" s="26"/>
      <c r="G104" s="27"/>
      <c r="H104" s="26"/>
      <c r="I104" s="27"/>
      <c r="J104" s="26"/>
      <c r="K104" s="27"/>
      <c r="L104" s="26"/>
      <c r="M104" s="27"/>
      <c r="N104" s="26"/>
      <c r="O104" s="27"/>
      <c r="P104" s="26"/>
      <c r="Q104" s="27"/>
      <c r="R104" s="26"/>
      <c r="S104" s="27"/>
      <c r="T104" s="26"/>
      <c r="U104" s="27"/>
      <c r="V104" s="26"/>
    </row>
    <row r="105" spans="1:22">
      <c r="A105" s="26"/>
      <c r="B105" s="26"/>
      <c r="C105" s="26"/>
      <c r="D105" s="26"/>
      <c r="E105" s="26"/>
      <c r="F105" s="26"/>
      <c r="G105" s="27"/>
      <c r="H105" s="26"/>
      <c r="I105" s="27"/>
      <c r="J105" s="26"/>
      <c r="K105" s="27"/>
      <c r="L105" s="26"/>
      <c r="M105" s="27"/>
      <c r="N105" s="26"/>
      <c r="O105" s="27"/>
      <c r="P105" s="26"/>
      <c r="Q105" s="27"/>
      <c r="R105" s="26"/>
      <c r="S105" s="27"/>
      <c r="T105" s="26"/>
      <c r="U105" s="27"/>
      <c r="V105" s="26"/>
    </row>
    <row r="106" spans="1:22">
      <c r="A106" s="26"/>
      <c r="B106" s="26"/>
      <c r="C106" s="26"/>
      <c r="D106" s="26"/>
      <c r="E106" s="26"/>
      <c r="F106" s="26"/>
      <c r="G106" s="27"/>
      <c r="H106" s="26"/>
      <c r="I106" s="27"/>
      <c r="J106" s="26"/>
      <c r="K106" s="27"/>
      <c r="L106" s="26"/>
      <c r="M106" s="27"/>
      <c r="N106" s="26"/>
      <c r="O106" s="27"/>
      <c r="P106" s="26"/>
      <c r="Q106" s="27"/>
      <c r="R106" s="26"/>
      <c r="S106" s="27"/>
      <c r="T106" s="26"/>
      <c r="U106" s="27"/>
      <c r="V106" s="26"/>
    </row>
    <row r="107" spans="1:22">
      <c r="A107" s="26"/>
      <c r="B107" s="26"/>
      <c r="C107" s="26"/>
      <c r="D107" s="26"/>
      <c r="E107" s="26"/>
      <c r="F107" s="26"/>
      <c r="G107" s="27"/>
      <c r="H107" s="26"/>
      <c r="I107" s="27"/>
      <c r="J107" s="26"/>
      <c r="K107" s="27"/>
      <c r="L107" s="26"/>
      <c r="M107" s="27"/>
      <c r="N107" s="26"/>
      <c r="O107" s="27"/>
      <c r="P107" s="26"/>
      <c r="Q107" s="27"/>
      <c r="R107" s="26"/>
      <c r="S107" s="27"/>
      <c r="T107" s="26"/>
      <c r="U107" s="27"/>
      <c r="V107" s="26"/>
    </row>
    <row r="108" spans="1:22">
      <c r="A108" s="26"/>
      <c r="B108" s="26"/>
      <c r="C108" s="26"/>
      <c r="D108" s="26"/>
      <c r="E108" s="26"/>
      <c r="F108" s="26"/>
      <c r="G108" s="27"/>
      <c r="H108" s="26"/>
      <c r="I108" s="27"/>
      <c r="J108" s="26"/>
      <c r="K108" s="27"/>
      <c r="L108" s="26"/>
      <c r="M108" s="27"/>
      <c r="N108" s="26"/>
      <c r="O108" s="27"/>
      <c r="P108" s="26"/>
      <c r="Q108" s="27"/>
      <c r="R108" s="26"/>
      <c r="S108" s="27"/>
      <c r="T108" s="26"/>
      <c r="U108" s="27"/>
      <c r="V108" s="26"/>
    </row>
    <row r="109" spans="1:22" s="6" customFormat="1">
      <c r="A109" s="94"/>
      <c r="B109" s="28"/>
      <c r="C109" s="92"/>
      <c r="D109" s="92"/>
      <c r="E109" s="92"/>
      <c r="F109" s="129"/>
      <c r="G109" s="129"/>
      <c r="H109" s="130"/>
      <c r="I109" s="130"/>
      <c r="J109" s="130"/>
      <c r="K109" s="130"/>
      <c r="L109" s="130"/>
      <c r="M109" s="130"/>
      <c r="N109" s="130"/>
      <c r="O109" s="128"/>
      <c r="P109" s="129"/>
      <c r="Q109" s="129"/>
      <c r="R109" s="128"/>
      <c r="S109" s="128"/>
      <c r="T109" s="128"/>
      <c r="U109" s="128"/>
    </row>
    <row r="110" spans="1:22" s="6" customFormat="1">
      <c r="B110" s="29"/>
      <c r="C110" s="92"/>
      <c r="D110" s="92"/>
      <c r="E110" s="92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</row>
    <row r="111" spans="1:22" s="6" customFormat="1">
      <c r="B111" s="29"/>
      <c r="C111" s="92"/>
      <c r="D111" s="92"/>
      <c r="E111" s="92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</row>
    <row r="112" spans="1:22" s="6" customFormat="1">
      <c r="A112" s="94"/>
      <c r="B112" s="30"/>
      <c r="C112" s="92"/>
      <c r="D112" s="92"/>
      <c r="E112" s="92"/>
      <c r="F112" s="129"/>
      <c r="G112" s="129"/>
      <c r="H112" s="130"/>
      <c r="I112" s="130"/>
      <c r="J112" s="130"/>
      <c r="K112" s="130"/>
      <c r="L112" s="130"/>
      <c r="M112" s="131"/>
      <c r="N112" s="130"/>
      <c r="O112" s="131"/>
      <c r="P112" s="129"/>
      <c r="Q112" s="129"/>
      <c r="R112" s="128"/>
      <c r="S112" s="128"/>
      <c r="T112" s="128"/>
      <c r="U112" s="128"/>
    </row>
    <row r="113" spans="1:110" s="6" customFormat="1">
      <c r="A113" s="94"/>
      <c r="B113" s="93"/>
      <c r="C113" s="92"/>
      <c r="D113" s="92"/>
      <c r="E113" s="92"/>
      <c r="F113" s="129"/>
      <c r="G113" s="129"/>
      <c r="H113" s="130"/>
      <c r="I113" s="130"/>
      <c r="J113" s="130"/>
      <c r="K113" s="130"/>
      <c r="L113" s="130"/>
      <c r="M113" s="130"/>
      <c r="N113" s="130"/>
      <c r="O113" s="128"/>
      <c r="P113" s="129"/>
      <c r="Q113" s="129"/>
      <c r="R113" s="128"/>
      <c r="S113" s="128"/>
      <c r="T113" s="128"/>
      <c r="U113" s="128"/>
      <c r="X113" s="16"/>
    </row>
    <row r="114" spans="1:110" s="6" customFormat="1">
      <c r="B114" s="17"/>
      <c r="C114" s="92"/>
      <c r="D114" s="92"/>
      <c r="E114" s="92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</row>
    <row r="115" spans="1:110" s="6" customFormat="1">
      <c r="B115" s="17"/>
      <c r="C115" s="92"/>
      <c r="D115" s="92"/>
      <c r="E115" s="92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</row>
    <row r="116" spans="1:110" s="6" customFormat="1">
      <c r="B116" s="17"/>
      <c r="C116" s="92"/>
      <c r="D116" s="92"/>
      <c r="E116" s="92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</row>
    <row r="117" spans="1:110" s="6" customFormat="1">
      <c r="B117" s="17"/>
      <c r="C117" s="92"/>
      <c r="D117" s="92"/>
      <c r="E117" s="92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</row>
    <row r="118" spans="1:110" s="6" customFormat="1">
      <c r="B118" s="17"/>
      <c r="C118" s="92"/>
      <c r="D118" s="92"/>
      <c r="E118" s="92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X118" s="16"/>
    </row>
    <row r="119" spans="1:110" s="6" customFormat="1">
      <c r="B119" s="17"/>
      <c r="C119" s="92"/>
      <c r="D119" s="92"/>
      <c r="E119" s="92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X119" s="16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92"/>
      <c r="CD119" s="92"/>
      <c r="CE119" s="92"/>
      <c r="CF119" s="92"/>
      <c r="CG119" s="92"/>
      <c r="CH119" s="92"/>
      <c r="CI119" s="92"/>
      <c r="CJ119" s="92"/>
      <c r="CK119" s="92"/>
      <c r="CL119" s="94"/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  <c r="CW119" s="94"/>
      <c r="CX119" s="94"/>
      <c r="CY119" s="94"/>
      <c r="CZ119" s="94"/>
      <c r="DA119" s="92"/>
      <c r="DB119" s="92"/>
      <c r="DC119" s="92"/>
      <c r="DD119" s="92"/>
      <c r="DE119" s="92"/>
      <c r="DF119" s="92"/>
    </row>
    <row r="120" spans="1:110" s="6" customFormat="1">
      <c r="B120" s="17"/>
      <c r="C120" s="92"/>
      <c r="D120" s="92"/>
      <c r="E120" s="92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</row>
    <row r="121" spans="1:110" s="6" customFormat="1">
      <c r="A121" s="17"/>
      <c r="B121" s="17"/>
      <c r="C121" s="92"/>
      <c r="D121" s="92"/>
      <c r="E121" s="92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X121" s="16"/>
    </row>
    <row r="122" spans="1:110" s="6" customFormat="1">
      <c r="B122" s="17"/>
      <c r="C122" s="92"/>
      <c r="D122" s="92"/>
      <c r="E122" s="92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</row>
    <row r="123" spans="1:110" s="6" customFormat="1">
      <c r="B123" s="17"/>
      <c r="C123" s="92"/>
      <c r="D123" s="92"/>
      <c r="E123" s="92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</row>
    <row r="124" spans="1:110" s="6" customFormat="1">
      <c r="B124" s="29"/>
      <c r="C124" s="92"/>
      <c r="D124" s="92"/>
      <c r="E124" s="92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X124" s="16"/>
    </row>
    <row r="125" spans="1:110" s="6" customFormat="1">
      <c r="A125" s="94"/>
      <c r="B125" s="30"/>
      <c r="C125" s="92"/>
      <c r="D125" s="92"/>
      <c r="E125" s="92"/>
      <c r="F125" s="129"/>
      <c r="G125" s="129"/>
      <c r="H125" s="130"/>
      <c r="I125" s="130"/>
      <c r="J125" s="130"/>
      <c r="K125" s="130"/>
      <c r="L125" s="130"/>
      <c r="M125" s="130"/>
      <c r="N125" s="130"/>
      <c r="O125" s="128"/>
      <c r="P125" s="129"/>
      <c r="Q125" s="129"/>
      <c r="R125" s="128"/>
      <c r="S125" s="128"/>
      <c r="T125" s="128"/>
      <c r="U125" s="128"/>
      <c r="X125" s="16"/>
    </row>
    <row r="126" spans="1:110" s="6" customFormat="1">
      <c r="B126" s="17"/>
      <c r="C126" s="92"/>
      <c r="D126" s="92"/>
      <c r="E126" s="92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</row>
    <row r="127" spans="1:110" s="6" customFormat="1">
      <c r="B127" s="17"/>
      <c r="C127" s="92"/>
      <c r="D127" s="92"/>
      <c r="E127" s="92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</row>
    <row r="128" spans="1:110" s="6" customFormat="1">
      <c r="B128" s="29"/>
      <c r="C128" s="92"/>
      <c r="D128" s="92"/>
      <c r="E128" s="92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</row>
    <row r="129" spans="1:24" s="6" customFormat="1">
      <c r="A129" s="94"/>
      <c r="B129" s="30"/>
      <c r="C129" s="92"/>
      <c r="D129" s="92"/>
      <c r="E129" s="92"/>
      <c r="F129" s="129"/>
      <c r="G129" s="129"/>
      <c r="H129" s="130"/>
      <c r="I129" s="130"/>
      <c r="J129" s="130"/>
      <c r="K129" s="130"/>
      <c r="L129" s="130"/>
      <c r="M129" s="130"/>
      <c r="N129" s="130"/>
      <c r="O129" s="128"/>
      <c r="P129" s="129"/>
      <c r="Q129" s="129"/>
      <c r="R129" s="128"/>
      <c r="S129" s="128"/>
      <c r="T129" s="128"/>
      <c r="U129" s="128"/>
    </row>
    <row r="130" spans="1:24" s="6" customFormat="1">
      <c r="B130" s="31"/>
      <c r="C130" s="92"/>
      <c r="D130" s="92"/>
      <c r="E130" s="92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</row>
    <row r="131" spans="1:24" s="6" customFormat="1">
      <c r="B131" s="29"/>
      <c r="C131" s="92"/>
      <c r="D131" s="92"/>
      <c r="E131" s="92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</row>
    <row r="132" spans="1:24" s="6" customFormat="1">
      <c r="B132" s="29"/>
      <c r="C132" s="92"/>
      <c r="D132" s="92"/>
      <c r="E132" s="92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</row>
    <row r="133" spans="1:24" s="6" customFormat="1">
      <c r="B133" s="17"/>
      <c r="C133" s="92"/>
      <c r="D133" s="92"/>
      <c r="E133" s="92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</row>
    <row r="134" spans="1:24" s="6" customFormat="1">
      <c r="A134" s="94"/>
      <c r="B134" s="93"/>
      <c r="C134" s="92"/>
      <c r="D134" s="92"/>
      <c r="E134" s="92"/>
      <c r="F134" s="129"/>
      <c r="G134" s="129"/>
      <c r="H134" s="130"/>
      <c r="I134" s="130"/>
      <c r="J134" s="130"/>
      <c r="K134" s="130"/>
      <c r="L134" s="130"/>
      <c r="M134" s="131"/>
      <c r="N134" s="130"/>
      <c r="O134" s="131"/>
      <c r="P134" s="129"/>
      <c r="Q134" s="129"/>
      <c r="R134" s="128"/>
      <c r="S134" s="128"/>
      <c r="T134" s="128"/>
      <c r="U134" s="128"/>
    </row>
    <row r="135" spans="1:24" s="6" customFormat="1">
      <c r="A135" s="94"/>
      <c r="B135" s="93"/>
      <c r="C135" s="92"/>
      <c r="D135" s="92"/>
      <c r="E135" s="92"/>
      <c r="F135" s="129"/>
      <c r="G135" s="129"/>
      <c r="H135" s="130"/>
      <c r="I135" s="130"/>
      <c r="J135" s="130"/>
      <c r="K135" s="130"/>
      <c r="L135" s="130"/>
      <c r="M135" s="131"/>
      <c r="N135" s="130"/>
      <c r="O135" s="131"/>
      <c r="P135" s="129"/>
      <c r="Q135" s="129"/>
      <c r="R135" s="128"/>
      <c r="S135" s="128"/>
      <c r="T135" s="128"/>
      <c r="U135" s="128"/>
    </row>
    <row r="136" spans="1:24" s="6" customFormat="1">
      <c r="B136" s="17"/>
      <c r="C136" s="92"/>
      <c r="D136" s="92"/>
      <c r="E136" s="92"/>
      <c r="F136" s="128"/>
      <c r="G136" s="128"/>
      <c r="H136" s="128"/>
      <c r="I136" s="128"/>
      <c r="J136" s="128"/>
      <c r="K136" s="128"/>
      <c r="L136" s="128"/>
      <c r="M136" s="128"/>
      <c r="N136" s="128"/>
      <c r="O136" s="131"/>
      <c r="P136" s="128"/>
      <c r="Q136" s="128"/>
      <c r="R136" s="128"/>
      <c r="S136" s="128"/>
      <c r="T136" s="128"/>
      <c r="U136" s="128"/>
    </row>
    <row r="137" spans="1:24" s="6" customFormat="1">
      <c r="B137" s="17"/>
      <c r="C137" s="92"/>
      <c r="D137" s="92"/>
      <c r="E137" s="92"/>
      <c r="F137" s="128"/>
      <c r="G137" s="128"/>
      <c r="H137" s="128"/>
      <c r="I137" s="128"/>
      <c r="J137" s="128"/>
      <c r="K137" s="128"/>
      <c r="L137" s="128"/>
      <c r="M137" s="128"/>
      <c r="N137" s="128"/>
      <c r="O137" s="131"/>
      <c r="P137" s="128"/>
      <c r="Q137" s="128"/>
      <c r="R137" s="128"/>
      <c r="S137" s="128"/>
      <c r="T137" s="128"/>
      <c r="U137" s="128"/>
      <c r="X137" s="16"/>
    </row>
    <row r="138" spans="1:24" s="6" customFormat="1">
      <c r="B138" s="17"/>
      <c r="C138" s="92"/>
      <c r="D138" s="92"/>
      <c r="E138" s="92"/>
      <c r="F138" s="128"/>
      <c r="G138" s="128"/>
      <c r="H138" s="128"/>
      <c r="I138" s="128"/>
      <c r="J138" s="128"/>
      <c r="K138" s="128"/>
      <c r="L138" s="128"/>
      <c r="M138" s="128"/>
      <c r="N138" s="128"/>
      <c r="O138" s="131"/>
      <c r="P138" s="128"/>
      <c r="Q138" s="128"/>
      <c r="R138" s="128"/>
      <c r="S138" s="128"/>
      <c r="T138" s="128"/>
      <c r="U138" s="128"/>
    </row>
    <row r="139" spans="1:24" s="6" customFormat="1">
      <c r="B139" s="17"/>
      <c r="C139" s="92"/>
      <c r="D139" s="92"/>
      <c r="E139" s="92"/>
      <c r="F139" s="128"/>
      <c r="G139" s="128"/>
      <c r="H139" s="128"/>
      <c r="I139" s="128"/>
      <c r="J139" s="128"/>
      <c r="K139" s="128"/>
      <c r="L139" s="128"/>
      <c r="M139" s="128"/>
      <c r="N139" s="128"/>
      <c r="O139" s="131"/>
      <c r="P139" s="128"/>
      <c r="Q139" s="128"/>
      <c r="R139" s="128"/>
      <c r="S139" s="128"/>
      <c r="T139" s="128"/>
      <c r="U139" s="128"/>
    </row>
    <row r="140" spans="1:24" s="6" customFormat="1">
      <c r="B140" s="17"/>
      <c r="C140" s="92"/>
      <c r="D140" s="92"/>
      <c r="E140" s="92"/>
      <c r="F140" s="128"/>
      <c r="G140" s="128"/>
      <c r="H140" s="128"/>
      <c r="I140" s="128"/>
      <c r="J140" s="128"/>
      <c r="K140" s="128"/>
      <c r="L140" s="128"/>
      <c r="M140" s="128"/>
      <c r="N140" s="128"/>
      <c r="O140" s="131"/>
      <c r="P140" s="128"/>
      <c r="Q140" s="128"/>
      <c r="R140" s="128"/>
      <c r="S140" s="128"/>
      <c r="T140" s="128"/>
      <c r="U140" s="128"/>
    </row>
    <row r="141" spans="1:24" s="6" customFormat="1">
      <c r="B141" s="17"/>
      <c r="C141" s="92"/>
      <c r="D141" s="92"/>
      <c r="E141" s="92"/>
      <c r="F141" s="128"/>
      <c r="G141" s="128"/>
      <c r="H141" s="128"/>
      <c r="I141" s="128"/>
      <c r="J141" s="128"/>
      <c r="K141" s="128"/>
      <c r="L141" s="128"/>
      <c r="M141" s="128"/>
      <c r="N141" s="128"/>
      <c r="O141" s="131"/>
      <c r="P141" s="128"/>
      <c r="Q141" s="128"/>
      <c r="R141" s="128"/>
      <c r="S141" s="128"/>
      <c r="T141" s="128"/>
      <c r="U141" s="128"/>
      <c r="X141" s="16"/>
    </row>
    <row r="142" spans="1:24" s="6" customFormat="1">
      <c r="B142" s="17"/>
      <c r="C142" s="92"/>
      <c r="D142" s="92"/>
      <c r="E142" s="92"/>
      <c r="F142" s="128"/>
      <c r="G142" s="128"/>
      <c r="H142" s="128"/>
      <c r="I142" s="128"/>
      <c r="J142" s="128"/>
      <c r="K142" s="128"/>
      <c r="L142" s="128"/>
      <c r="M142" s="128"/>
      <c r="N142" s="128"/>
      <c r="O142" s="131"/>
      <c r="P142" s="128"/>
      <c r="Q142" s="128"/>
      <c r="R142" s="128"/>
      <c r="S142" s="128"/>
      <c r="T142" s="128"/>
      <c r="U142" s="128"/>
    </row>
    <row r="143" spans="1:24" s="6" customFormat="1">
      <c r="A143" s="93"/>
      <c r="B143" s="93"/>
      <c r="C143" s="95"/>
      <c r="D143" s="95"/>
      <c r="E143" s="92"/>
      <c r="F143" s="128"/>
      <c r="G143" s="128"/>
      <c r="H143" s="129"/>
      <c r="I143" s="129"/>
      <c r="J143" s="129"/>
      <c r="K143" s="129"/>
      <c r="L143" s="129"/>
      <c r="M143" s="129"/>
      <c r="N143" s="129"/>
      <c r="O143" s="132"/>
      <c r="P143" s="129"/>
      <c r="Q143" s="129"/>
      <c r="R143" s="132"/>
      <c r="S143" s="132"/>
      <c r="T143" s="132"/>
      <c r="U143" s="132"/>
    </row>
    <row r="144" spans="1:24" s="6" customFormat="1">
      <c r="A144" s="17"/>
      <c r="B144" s="30"/>
      <c r="C144" s="95"/>
      <c r="D144" s="95"/>
      <c r="E144" s="92"/>
      <c r="F144" s="129"/>
      <c r="G144" s="129"/>
      <c r="H144" s="129"/>
      <c r="I144" s="129"/>
      <c r="J144" s="129"/>
      <c r="K144" s="129"/>
      <c r="L144" s="132"/>
      <c r="M144" s="132"/>
      <c r="N144" s="130"/>
      <c r="O144" s="133"/>
      <c r="P144" s="130"/>
      <c r="Q144" s="130"/>
      <c r="R144" s="132"/>
      <c r="S144" s="132"/>
      <c r="T144" s="132"/>
      <c r="U144" s="132"/>
    </row>
    <row r="145" spans="1:24" s="6" customFormat="1">
      <c r="A145" s="17"/>
      <c r="B145" s="17"/>
      <c r="C145" s="95"/>
      <c r="D145" s="95"/>
      <c r="E145" s="92"/>
      <c r="F145" s="128"/>
      <c r="G145" s="128"/>
      <c r="H145" s="128"/>
      <c r="I145" s="128"/>
      <c r="J145" s="32"/>
      <c r="K145" s="33"/>
      <c r="L145" s="132"/>
      <c r="M145" s="132"/>
      <c r="N145" s="128"/>
      <c r="O145" s="131"/>
      <c r="P145" s="32"/>
      <c r="Q145" s="33"/>
      <c r="R145" s="132"/>
      <c r="S145" s="132"/>
      <c r="T145" s="132"/>
      <c r="U145" s="132"/>
    </row>
    <row r="146" spans="1:24" s="6" customFormat="1">
      <c r="A146" s="17"/>
      <c r="B146" s="17"/>
      <c r="C146" s="95"/>
      <c r="D146" s="95"/>
      <c r="E146" s="92"/>
      <c r="F146" s="128"/>
      <c r="G146" s="128"/>
      <c r="H146" s="128"/>
      <c r="I146" s="128"/>
      <c r="J146" s="32"/>
      <c r="K146" s="33"/>
      <c r="L146" s="132"/>
      <c r="M146" s="132"/>
      <c r="N146" s="128"/>
      <c r="O146" s="131"/>
      <c r="P146" s="32"/>
      <c r="Q146" s="33"/>
      <c r="R146" s="132"/>
      <c r="S146" s="132"/>
      <c r="T146" s="132"/>
      <c r="U146" s="132"/>
      <c r="X146" s="16"/>
    </row>
    <row r="147" spans="1:24" s="6" customFormat="1">
      <c r="A147" s="17"/>
      <c r="B147" s="17"/>
      <c r="C147" s="95"/>
      <c r="D147" s="95"/>
      <c r="E147" s="92"/>
      <c r="F147" s="128"/>
      <c r="G147" s="128"/>
      <c r="H147" s="128"/>
      <c r="I147" s="128"/>
      <c r="J147" s="32"/>
      <c r="K147" s="33"/>
      <c r="L147" s="132"/>
      <c r="M147" s="132"/>
      <c r="N147" s="128"/>
      <c r="O147" s="131"/>
      <c r="P147" s="32"/>
      <c r="Q147" s="33"/>
      <c r="R147" s="132"/>
      <c r="S147" s="132"/>
      <c r="T147" s="132"/>
      <c r="U147" s="132"/>
      <c r="X147" s="16"/>
    </row>
    <row r="148" spans="1:24" s="6" customFormat="1">
      <c r="A148" s="17"/>
      <c r="B148" s="17"/>
      <c r="C148" s="95"/>
      <c r="D148" s="95"/>
      <c r="E148" s="92"/>
      <c r="F148" s="128"/>
      <c r="G148" s="128"/>
      <c r="H148" s="128"/>
      <c r="I148" s="128"/>
      <c r="J148" s="32"/>
      <c r="K148" s="33"/>
      <c r="L148" s="132"/>
      <c r="M148" s="132"/>
      <c r="N148" s="128"/>
      <c r="O148" s="131"/>
      <c r="P148" s="32"/>
      <c r="Q148" s="33"/>
      <c r="R148" s="132"/>
      <c r="S148" s="132"/>
      <c r="T148" s="132"/>
      <c r="U148" s="132"/>
    </row>
    <row r="149" spans="1:24" s="6" customFormat="1">
      <c r="A149" s="17"/>
      <c r="B149" s="17"/>
      <c r="C149" s="95"/>
      <c r="D149" s="95"/>
      <c r="E149" s="92"/>
      <c r="F149" s="128"/>
      <c r="G149" s="128"/>
      <c r="H149" s="128"/>
      <c r="I149" s="128"/>
      <c r="J149" s="32"/>
      <c r="K149" s="33"/>
      <c r="L149" s="132"/>
      <c r="M149" s="132"/>
      <c r="N149" s="128"/>
      <c r="O149" s="131"/>
      <c r="P149" s="32"/>
      <c r="Q149" s="33"/>
      <c r="R149" s="132"/>
      <c r="S149" s="132"/>
      <c r="T149" s="132"/>
      <c r="U149" s="132"/>
    </row>
    <row r="150" spans="1:24" s="6" customFormat="1">
      <c r="A150" s="17"/>
      <c r="B150" s="17"/>
      <c r="C150" s="95"/>
      <c r="D150" s="95"/>
      <c r="E150" s="92"/>
      <c r="F150" s="128"/>
      <c r="G150" s="128"/>
      <c r="H150" s="128"/>
      <c r="I150" s="128"/>
      <c r="J150" s="32"/>
      <c r="K150" s="33"/>
      <c r="L150" s="132"/>
      <c r="M150" s="132"/>
      <c r="N150" s="128"/>
      <c r="O150" s="131"/>
      <c r="P150" s="32"/>
      <c r="Q150" s="33"/>
      <c r="R150" s="132"/>
      <c r="S150" s="132"/>
      <c r="T150" s="132"/>
      <c r="U150" s="132"/>
    </row>
    <row r="151" spans="1:24" s="6" customFormat="1">
      <c r="A151" s="17"/>
      <c r="B151" s="17"/>
      <c r="C151" s="95"/>
      <c r="D151" s="95"/>
      <c r="E151" s="92"/>
      <c r="F151" s="128"/>
      <c r="G151" s="128"/>
      <c r="H151" s="128"/>
      <c r="I151" s="128"/>
      <c r="J151" s="32"/>
      <c r="K151" s="33"/>
      <c r="L151" s="132"/>
      <c r="M151" s="132"/>
      <c r="N151" s="128"/>
      <c r="O151" s="131"/>
      <c r="P151" s="32"/>
      <c r="Q151" s="33"/>
      <c r="R151" s="132"/>
      <c r="S151" s="132"/>
      <c r="T151" s="132"/>
      <c r="U151" s="132"/>
    </row>
    <row r="152" spans="1:24" s="6" customFormat="1">
      <c r="A152" s="17"/>
      <c r="B152" s="30"/>
      <c r="C152" s="95"/>
      <c r="D152" s="95"/>
      <c r="E152" s="92"/>
      <c r="F152" s="129"/>
      <c r="G152" s="129"/>
      <c r="H152" s="129"/>
      <c r="I152" s="129"/>
      <c r="J152" s="129"/>
      <c r="K152" s="129"/>
      <c r="L152" s="129"/>
      <c r="M152" s="129"/>
      <c r="N152" s="130"/>
      <c r="O152" s="133"/>
      <c r="P152" s="130"/>
      <c r="Q152" s="130"/>
      <c r="R152" s="132"/>
      <c r="S152" s="132"/>
      <c r="T152" s="132"/>
      <c r="U152" s="132"/>
    </row>
    <row r="153" spans="1:24" s="6" customFormat="1">
      <c r="A153" s="17"/>
      <c r="B153" s="17"/>
      <c r="C153" s="95"/>
      <c r="D153" s="95"/>
      <c r="E153" s="92"/>
      <c r="F153" s="128"/>
      <c r="G153" s="128"/>
      <c r="H153" s="128"/>
      <c r="I153" s="128"/>
      <c r="J153" s="32"/>
      <c r="K153" s="33"/>
      <c r="L153" s="132"/>
      <c r="M153" s="132"/>
      <c r="N153" s="128"/>
      <c r="O153" s="131"/>
      <c r="P153" s="32"/>
      <c r="Q153" s="33"/>
      <c r="R153" s="132"/>
      <c r="S153" s="132"/>
      <c r="T153" s="132"/>
      <c r="U153" s="132"/>
    </row>
    <row r="154" spans="1:24" s="6" customFormat="1">
      <c r="A154" s="17"/>
      <c r="B154" s="17"/>
      <c r="C154" s="95"/>
      <c r="D154" s="95"/>
      <c r="E154" s="92"/>
      <c r="F154" s="128"/>
      <c r="G154" s="128"/>
      <c r="H154" s="128"/>
      <c r="I154" s="128"/>
      <c r="J154" s="32"/>
      <c r="K154" s="33"/>
      <c r="L154" s="132"/>
      <c r="M154" s="132"/>
      <c r="N154" s="128"/>
      <c r="O154" s="131"/>
      <c r="P154" s="32"/>
      <c r="Q154" s="33"/>
      <c r="R154" s="132"/>
      <c r="S154" s="132"/>
      <c r="T154" s="132"/>
      <c r="U154" s="132"/>
    </row>
    <row r="155" spans="1:24" s="17" customFormat="1">
      <c r="C155" s="95"/>
      <c r="D155" s="95"/>
      <c r="E155" s="92"/>
      <c r="F155" s="128"/>
      <c r="G155" s="128"/>
      <c r="H155" s="128"/>
      <c r="I155" s="128"/>
      <c r="J155" s="32"/>
      <c r="K155" s="33"/>
      <c r="L155" s="132"/>
      <c r="M155" s="132"/>
      <c r="N155" s="128"/>
      <c r="O155" s="131"/>
      <c r="P155" s="32"/>
      <c r="Q155" s="33"/>
      <c r="R155" s="132"/>
      <c r="S155" s="132"/>
      <c r="T155" s="132"/>
      <c r="U155" s="132"/>
    </row>
    <row r="156" spans="1:24" s="17" customFormat="1">
      <c r="C156" s="95"/>
      <c r="D156" s="95"/>
      <c r="E156" s="92"/>
      <c r="F156" s="128"/>
      <c r="G156" s="128"/>
      <c r="H156" s="128"/>
      <c r="I156" s="128"/>
      <c r="J156" s="32"/>
      <c r="K156" s="33"/>
      <c r="L156" s="132"/>
      <c r="M156" s="132"/>
      <c r="N156" s="128"/>
      <c r="O156" s="131"/>
      <c r="P156" s="32"/>
      <c r="Q156" s="33"/>
      <c r="R156" s="132"/>
      <c r="S156" s="132"/>
      <c r="T156" s="132"/>
      <c r="U156" s="132"/>
    </row>
    <row r="157" spans="1:24" s="17" customFormat="1">
      <c r="C157" s="95"/>
      <c r="D157" s="95"/>
      <c r="E157" s="92"/>
      <c r="F157" s="128"/>
      <c r="G157" s="128"/>
      <c r="H157" s="128"/>
      <c r="I157" s="128"/>
      <c r="J157" s="32"/>
      <c r="K157" s="33"/>
      <c r="L157" s="132"/>
      <c r="M157" s="132"/>
      <c r="N157" s="128"/>
      <c r="O157" s="131"/>
      <c r="P157" s="32"/>
      <c r="Q157" s="33"/>
      <c r="R157" s="132"/>
      <c r="S157" s="132"/>
      <c r="T157" s="132"/>
      <c r="U157" s="132"/>
    </row>
    <row r="158" spans="1:24" s="17" customFormat="1">
      <c r="B158" s="29"/>
      <c r="C158" s="95"/>
      <c r="D158" s="95"/>
      <c r="E158" s="92"/>
      <c r="F158" s="128"/>
      <c r="G158" s="128"/>
      <c r="H158" s="128"/>
      <c r="I158" s="128"/>
      <c r="J158" s="32"/>
      <c r="K158" s="33"/>
      <c r="L158" s="132"/>
      <c r="M158" s="132"/>
      <c r="N158" s="128"/>
      <c r="O158" s="131"/>
      <c r="P158" s="32"/>
      <c r="Q158" s="33"/>
      <c r="R158" s="132"/>
      <c r="S158" s="132"/>
      <c r="T158" s="132"/>
      <c r="U158" s="132"/>
    </row>
    <row r="159" spans="1:24" s="17" customFormat="1">
      <c r="C159" s="95"/>
      <c r="D159" s="95"/>
      <c r="E159" s="92"/>
      <c r="F159" s="128"/>
      <c r="G159" s="128"/>
      <c r="H159" s="128"/>
      <c r="I159" s="128"/>
      <c r="J159" s="32"/>
      <c r="K159" s="33"/>
      <c r="L159" s="132"/>
      <c r="M159" s="132"/>
      <c r="N159" s="128"/>
      <c r="O159" s="131"/>
      <c r="P159" s="32"/>
      <c r="Q159" s="33"/>
      <c r="R159" s="132"/>
      <c r="S159" s="132"/>
      <c r="T159" s="132"/>
      <c r="U159" s="132"/>
    </row>
    <row r="160" spans="1:24" s="17" customFormat="1">
      <c r="B160" s="30"/>
      <c r="C160" s="95"/>
      <c r="D160" s="95"/>
      <c r="E160" s="92"/>
      <c r="F160" s="129"/>
      <c r="G160" s="129"/>
      <c r="H160" s="130"/>
      <c r="I160" s="130"/>
      <c r="J160" s="130"/>
      <c r="K160" s="130"/>
      <c r="L160" s="129"/>
      <c r="M160" s="129"/>
      <c r="N160" s="130"/>
      <c r="O160" s="133"/>
      <c r="P160" s="130"/>
      <c r="Q160" s="130"/>
      <c r="R160" s="132"/>
      <c r="S160" s="132"/>
      <c r="T160" s="132"/>
      <c r="U160" s="132"/>
    </row>
    <row r="161" spans="2:21" s="17" customFormat="1">
      <c r="C161" s="95"/>
      <c r="D161" s="95"/>
      <c r="E161" s="92"/>
      <c r="F161" s="128"/>
      <c r="G161" s="128"/>
      <c r="H161" s="128"/>
      <c r="I161" s="128"/>
      <c r="J161" s="32"/>
      <c r="K161" s="33"/>
      <c r="L161" s="132"/>
      <c r="M161" s="132"/>
      <c r="N161" s="128"/>
      <c r="O161" s="131"/>
      <c r="P161" s="32"/>
      <c r="Q161" s="33"/>
      <c r="R161" s="132"/>
      <c r="S161" s="132"/>
      <c r="T161" s="132"/>
      <c r="U161" s="132"/>
    </row>
    <row r="162" spans="2:21" s="17" customFormat="1">
      <c r="C162" s="95"/>
      <c r="D162" s="95"/>
      <c r="E162" s="92"/>
      <c r="F162" s="128"/>
      <c r="G162" s="128"/>
      <c r="H162" s="128"/>
      <c r="I162" s="128"/>
      <c r="J162" s="32"/>
      <c r="K162" s="33"/>
      <c r="L162" s="132"/>
      <c r="M162" s="132"/>
      <c r="N162" s="128"/>
      <c r="O162" s="131"/>
      <c r="P162" s="32"/>
      <c r="Q162" s="33"/>
      <c r="R162" s="132"/>
      <c r="S162" s="132"/>
      <c r="T162" s="132"/>
      <c r="U162" s="132"/>
    </row>
    <row r="163" spans="2:21" s="17" customFormat="1">
      <c r="C163" s="95"/>
      <c r="D163" s="95"/>
      <c r="E163" s="92"/>
      <c r="F163" s="128"/>
      <c r="G163" s="128"/>
      <c r="H163" s="128"/>
      <c r="I163" s="128"/>
      <c r="J163" s="32"/>
      <c r="K163" s="33"/>
      <c r="L163" s="132"/>
      <c r="M163" s="132"/>
      <c r="N163" s="128"/>
      <c r="O163" s="131"/>
      <c r="P163" s="32"/>
      <c r="Q163" s="33"/>
      <c r="R163" s="132"/>
      <c r="S163" s="132"/>
      <c r="T163" s="132"/>
      <c r="U163" s="132"/>
    </row>
    <row r="164" spans="2:21" s="17" customFormat="1">
      <c r="C164" s="95"/>
      <c r="D164" s="95"/>
      <c r="E164" s="92"/>
      <c r="F164" s="128"/>
      <c r="G164" s="128"/>
      <c r="H164" s="128"/>
      <c r="I164" s="128"/>
      <c r="J164" s="32"/>
      <c r="K164" s="33"/>
      <c r="L164" s="132"/>
      <c r="M164" s="132"/>
      <c r="N164" s="128"/>
      <c r="O164" s="131"/>
      <c r="P164" s="32"/>
      <c r="Q164" s="33"/>
      <c r="R164" s="132"/>
      <c r="S164" s="132"/>
      <c r="T164" s="132"/>
      <c r="U164" s="132"/>
    </row>
    <row r="165" spans="2:21" s="17" customFormat="1">
      <c r="C165" s="95"/>
      <c r="D165" s="95"/>
      <c r="E165" s="92"/>
      <c r="F165" s="128"/>
      <c r="G165" s="128"/>
      <c r="H165" s="128"/>
      <c r="I165" s="128"/>
      <c r="J165" s="32"/>
      <c r="K165" s="33"/>
      <c r="L165" s="132"/>
      <c r="M165" s="132"/>
      <c r="N165" s="128"/>
      <c r="O165" s="131"/>
      <c r="P165" s="32"/>
      <c r="Q165" s="33"/>
      <c r="R165" s="132"/>
      <c r="S165" s="132"/>
      <c r="T165" s="132"/>
      <c r="U165" s="132"/>
    </row>
    <row r="166" spans="2:21" s="17" customFormat="1">
      <c r="C166" s="95"/>
      <c r="D166" s="95"/>
      <c r="E166" s="92"/>
      <c r="F166" s="128"/>
      <c r="G166" s="128"/>
      <c r="H166" s="128"/>
      <c r="I166" s="128"/>
      <c r="J166" s="32"/>
      <c r="K166" s="33"/>
      <c r="L166" s="132"/>
      <c r="M166" s="132"/>
      <c r="N166" s="128"/>
      <c r="O166" s="131"/>
      <c r="P166" s="32"/>
      <c r="Q166" s="33"/>
      <c r="R166" s="132"/>
      <c r="S166" s="132"/>
      <c r="T166" s="132"/>
      <c r="U166" s="132"/>
    </row>
    <row r="167" spans="2:21" s="17" customFormat="1">
      <c r="C167" s="95"/>
      <c r="D167" s="95"/>
      <c r="E167" s="92"/>
      <c r="F167" s="128"/>
      <c r="G167" s="128"/>
      <c r="H167" s="128"/>
      <c r="I167" s="128"/>
      <c r="J167" s="32"/>
      <c r="K167" s="33"/>
      <c r="L167" s="132"/>
      <c r="M167" s="132"/>
      <c r="N167" s="128"/>
      <c r="O167" s="131"/>
      <c r="P167" s="32"/>
      <c r="Q167" s="33"/>
      <c r="R167" s="132"/>
      <c r="S167" s="132"/>
      <c r="T167" s="132"/>
      <c r="U167" s="132"/>
    </row>
    <row r="168" spans="2:21" s="17" customFormat="1">
      <c r="B168" s="30"/>
      <c r="C168" s="95"/>
      <c r="D168" s="95"/>
      <c r="E168" s="92"/>
      <c r="F168" s="129"/>
      <c r="G168" s="129"/>
      <c r="H168" s="129"/>
      <c r="I168" s="129"/>
      <c r="J168" s="129"/>
      <c r="K168" s="129"/>
      <c r="L168" s="132"/>
      <c r="M168" s="132"/>
      <c r="N168" s="130"/>
      <c r="O168" s="133"/>
      <c r="P168" s="129"/>
      <c r="Q168" s="129"/>
      <c r="R168" s="132"/>
      <c r="S168" s="132"/>
      <c r="T168" s="132"/>
      <c r="U168" s="132"/>
    </row>
    <row r="169" spans="2:21" s="17" customFormat="1">
      <c r="C169" s="95"/>
      <c r="D169" s="95"/>
      <c r="E169" s="92"/>
      <c r="F169" s="128"/>
      <c r="G169" s="128"/>
      <c r="H169" s="128"/>
      <c r="I169" s="128"/>
      <c r="J169" s="132"/>
      <c r="K169" s="132"/>
      <c r="L169" s="132"/>
      <c r="M169" s="132"/>
      <c r="N169" s="128"/>
      <c r="O169" s="131"/>
      <c r="P169" s="128"/>
      <c r="Q169" s="128"/>
      <c r="R169" s="132"/>
      <c r="S169" s="132"/>
      <c r="T169" s="132"/>
      <c r="U169" s="132"/>
    </row>
    <row r="170" spans="2:21" s="17" customFormat="1">
      <c r="B170" s="29"/>
      <c r="C170" s="95"/>
      <c r="D170" s="95"/>
      <c r="E170" s="92"/>
      <c r="F170" s="128"/>
      <c r="G170" s="128"/>
      <c r="H170" s="128"/>
      <c r="I170" s="128"/>
      <c r="J170" s="132"/>
      <c r="K170" s="132"/>
      <c r="L170" s="132"/>
      <c r="M170" s="132"/>
      <c r="N170" s="128"/>
      <c r="O170" s="131"/>
      <c r="P170" s="128"/>
      <c r="Q170" s="128"/>
      <c r="R170" s="132"/>
      <c r="S170" s="132"/>
      <c r="T170" s="132"/>
      <c r="U170" s="132"/>
    </row>
    <row r="171" spans="2:21" s="17" customFormat="1">
      <c r="C171" s="95"/>
      <c r="D171" s="95"/>
      <c r="E171" s="92"/>
      <c r="F171" s="128"/>
      <c r="G171" s="128"/>
      <c r="H171" s="128"/>
      <c r="I171" s="128"/>
      <c r="J171" s="132"/>
      <c r="K171" s="132"/>
      <c r="L171" s="132"/>
      <c r="M171" s="132"/>
      <c r="N171" s="128"/>
      <c r="O171" s="131"/>
      <c r="P171" s="128"/>
      <c r="Q171" s="128"/>
      <c r="R171" s="132"/>
      <c r="S171" s="132"/>
      <c r="T171" s="132"/>
      <c r="U171" s="132"/>
    </row>
    <row r="172" spans="2:21" s="17" customFormat="1">
      <c r="C172" s="95"/>
      <c r="D172" s="95"/>
      <c r="E172" s="92"/>
      <c r="F172" s="128"/>
      <c r="G172" s="128"/>
      <c r="H172" s="128"/>
      <c r="I172" s="128"/>
      <c r="J172" s="132"/>
      <c r="K172" s="132"/>
      <c r="L172" s="132"/>
      <c r="M172" s="132"/>
      <c r="N172" s="128"/>
      <c r="O172" s="131"/>
      <c r="P172" s="128"/>
      <c r="Q172" s="128"/>
      <c r="R172" s="132"/>
      <c r="S172" s="132"/>
      <c r="T172" s="132"/>
      <c r="U172" s="132"/>
    </row>
    <row r="173" spans="2:21" s="17" customFormat="1">
      <c r="B173" s="29"/>
      <c r="C173" s="95"/>
      <c r="D173" s="95"/>
      <c r="E173" s="92"/>
      <c r="F173" s="128"/>
      <c r="G173" s="128"/>
      <c r="H173" s="128"/>
      <c r="I173" s="128"/>
      <c r="J173" s="132"/>
      <c r="K173" s="132"/>
      <c r="L173" s="132"/>
      <c r="M173" s="132"/>
      <c r="N173" s="128"/>
      <c r="O173" s="131"/>
      <c r="P173" s="128"/>
      <c r="Q173" s="128"/>
      <c r="R173" s="132"/>
      <c r="S173" s="132"/>
      <c r="T173" s="132"/>
      <c r="U173" s="132"/>
    </row>
    <row r="174" spans="2:21" s="17" customFormat="1">
      <c r="B174" s="29"/>
      <c r="C174" s="95"/>
      <c r="D174" s="95"/>
      <c r="E174" s="92"/>
      <c r="F174" s="128"/>
      <c r="G174" s="128"/>
      <c r="H174" s="128"/>
      <c r="I174" s="128"/>
      <c r="J174" s="132"/>
      <c r="K174" s="132"/>
      <c r="L174" s="132"/>
      <c r="M174" s="132"/>
      <c r="N174" s="128"/>
      <c r="O174" s="131"/>
      <c r="P174" s="128"/>
      <c r="Q174" s="128"/>
      <c r="R174" s="132"/>
      <c r="S174" s="132"/>
      <c r="T174" s="132"/>
      <c r="U174" s="132"/>
    </row>
    <row r="175" spans="2:21" s="17" customFormat="1">
      <c r="B175" s="29"/>
      <c r="C175" s="95"/>
      <c r="D175" s="95"/>
      <c r="E175" s="92"/>
      <c r="F175" s="128"/>
      <c r="G175" s="128"/>
      <c r="H175" s="128"/>
      <c r="I175" s="128"/>
      <c r="J175" s="132"/>
      <c r="K175" s="132"/>
      <c r="L175" s="132"/>
      <c r="M175" s="132"/>
      <c r="N175" s="128"/>
      <c r="O175" s="131"/>
      <c r="P175" s="128"/>
      <c r="Q175" s="128"/>
      <c r="R175" s="132"/>
      <c r="S175" s="132"/>
      <c r="T175" s="132"/>
      <c r="U175" s="132"/>
    </row>
    <row r="176" spans="2:21" s="17" customFormat="1">
      <c r="B176" s="30"/>
      <c r="C176" s="95"/>
      <c r="D176" s="95"/>
      <c r="E176" s="92"/>
      <c r="F176" s="129"/>
      <c r="G176" s="129"/>
      <c r="H176" s="129"/>
      <c r="I176" s="129"/>
      <c r="J176" s="129"/>
      <c r="K176" s="129"/>
      <c r="L176" s="132"/>
      <c r="M176" s="132"/>
      <c r="N176" s="130"/>
      <c r="O176" s="133"/>
      <c r="P176" s="130"/>
      <c r="Q176" s="130"/>
      <c r="R176" s="132"/>
      <c r="S176" s="132"/>
      <c r="T176" s="132"/>
      <c r="U176" s="132"/>
    </row>
    <row r="177" spans="1:21" s="17" customFormat="1">
      <c r="C177" s="95"/>
      <c r="D177" s="95"/>
      <c r="E177" s="92"/>
      <c r="F177" s="128"/>
      <c r="G177" s="128"/>
      <c r="H177" s="128"/>
      <c r="I177" s="128"/>
      <c r="J177" s="132"/>
      <c r="K177" s="132"/>
      <c r="L177" s="132"/>
      <c r="M177" s="132"/>
      <c r="N177" s="128"/>
      <c r="O177" s="131"/>
      <c r="P177" s="128"/>
      <c r="Q177" s="128"/>
      <c r="R177" s="132"/>
      <c r="S177" s="132"/>
      <c r="T177" s="132"/>
      <c r="U177" s="132"/>
    </row>
    <row r="178" spans="1:21" s="17" customFormat="1">
      <c r="C178" s="95"/>
      <c r="D178" s="95"/>
      <c r="E178" s="92"/>
      <c r="F178" s="128"/>
      <c r="G178" s="128"/>
      <c r="H178" s="128"/>
      <c r="I178" s="128"/>
      <c r="J178" s="132"/>
      <c r="K178" s="132"/>
      <c r="L178" s="132"/>
      <c r="M178" s="132"/>
      <c r="N178" s="128"/>
      <c r="O178" s="131"/>
      <c r="P178" s="128"/>
      <c r="Q178" s="128"/>
      <c r="R178" s="132"/>
      <c r="S178" s="132"/>
      <c r="T178" s="132"/>
      <c r="U178" s="132"/>
    </row>
    <row r="179" spans="1:21" s="17" customFormat="1">
      <c r="C179" s="95"/>
      <c r="D179" s="95"/>
      <c r="E179" s="92"/>
      <c r="F179" s="128"/>
      <c r="G179" s="128"/>
      <c r="H179" s="128"/>
      <c r="I179" s="128"/>
      <c r="J179" s="132"/>
      <c r="K179" s="132"/>
      <c r="L179" s="132"/>
      <c r="M179" s="132"/>
      <c r="N179" s="128"/>
      <c r="O179" s="131"/>
      <c r="P179" s="128"/>
      <c r="Q179" s="128"/>
      <c r="R179" s="132"/>
      <c r="S179" s="132"/>
      <c r="T179" s="132"/>
      <c r="U179" s="132"/>
    </row>
    <row r="180" spans="1:21" s="17" customFormat="1">
      <c r="C180" s="95"/>
      <c r="D180" s="95"/>
      <c r="E180" s="92"/>
      <c r="F180" s="128"/>
      <c r="G180" s="128"/>
      <c r="H180" s="128"/>
      <c r="I180" s="128"/>
      <c r="J180" s="132"/>
      <c r="K180" s="132"/>
      <c r="L180" s="132"/>
      <c r="M180" s="132"/>
      <c r="N180" s="128"/>
      <c r="O180" s="131"/>
      <c r="P180" s="128"/>
      <c r="Q180" s="128"/>
      <c r="R180" s="132"/>
      <c r="S180" s="132"/>
      <c r="T180" s="132"/>
      <c r="U180" s="132"/>
    </row>
    <row r="181" spans="1:21" s="17" customFormat="1">
      <c r="C181" s="95"/>
      <c r="D181" s="95"/>
      <c r="E181" s="92"/>
      <c r="F181" s="128"/>
      <c r="G181" s="128"/>
      <c r="H181" s="128"/>
      <c r="I181" s="128"/>
      <c r="J181" s="132"/>
      <c r="K181" s="132"/>
      <c r="L181" s="132"/>
      <c r="M181" s="132"/>
      <c r="N181" s="128"/>
      <c r="O181" s="131"/>
      <c r="P181" s="128"/>
      <c r="Q181" s="128"/>
      <c r="R181" s="132"/>
      <c r="S181" s="132"/>
      <c r="T181" s="132"/>
      <c r="U181" s="132"/>
    </row>
    <row r="182" spans="1:21" s="17" customFormat="1">
      <c r="C182" s="95"/>
      <c r="D182" s="95"/>
      <c r="E182" s="92"/>
      <c r="F182" s="128"/>
      <c r="G182" s="128"/>
      <c r="H182" s="128"/>
      <c r="I182" s="128"/>
      <c r="J182" s="132"/>
      <c r="K182" s="132"/>
      <c r="L182" s="132"/>
      <c r="M182" s="132"/>
      <c r="N182" s="128"/>
      <c r="O182" s="131"/>
      <c r="P182" s="128"/>
      <c r="Q182" s="128"/>
      <c r="R182" s="132"/>
      <c r="S182" s="132"/>
      <c r="T182" s="132"/>
      <c r="U182" s="132"/>
    </row>
    <row r="183" spans="1:21" s="17" customFormat="1">
      <c r="B183" s="29"/>
      <c r="C183" s="95"/>
      <c r="D183" s="95"/>
      <c r="E183" s="92"/>
      <c r="F183" s="128"/>
      <c r="G183" s="128"/>
      <c r="H183" s="128"/>
      <c r="I183" s="128"/>
      <c r="J183" s="132"/>
      <c r="K183" s="132"/>
      <c r="L183" s="132"/>
      <c r="M183" s="132"/>
      <c r="N183" s="128"/>
      <c r="O183" s="131"/>
      <c r="P183" s="128"/>
      <c r="Q183" s="128"/>
      <c r="R183" s="132"/>
      <c r="S183" s="132"/>
      <c r="T183" s="132"/>
      <c r="U183" s="132"/>
    </row>
    <row r="184" spans="1:21" s="17" customFormat="1">
      <c r="A184" s="16"/>
      <c r="B184" s="93"/>
      <c r="C184" s="94"/>
      <c r="D184" s="94"/>
      <c r="E184" s="92"/>
      <c r="F184" s="129"/>
      <c r="G184" s="129"/>
      <c r="H184" s="130"/>
      <c r="I184" s="130"/>
      <c r="J184" s="130"/>
      <c r="K184" s="130"/>
      <c r="L184" s="130"/>
      <c r="M184" s="130"/>
      <c r="N184" s="130"/>
      <c r="O184" s="130"/>
      <c r="P184" s="129"/>
      <c r="Q184" s="129"/>
      <c r="R184" s="130"/>
      <c r="S184" s="130"/>
      <c r="T184" s="130"/>
      <c r="U184" s="130"/>
    </row>
    <row r="185" spans="1:21" s="17" customFormat="1">
      <c r="A185" s="6"/>
      <c r="C185" s="92"/>
      <c r="D185" s="92"/>
      <c r="E185" s="92"/>
      <c r="F185" s="128"/>
      <c r="G185" s="128"/>
      <c r="H185" s="128"/>
      <c r="I185" s="128"/>
      <c r="J185" s="128"/>
      <c r="K185" s="128"/>
      <c r="L185" s="128"/>
      <c r="M185" s="128"/>
      <c r="N185" s="128"/>
      <c r="O185" s="131"/>
      <c r="P185" s="128"/>
      <c r="Q185" s="128"/>
      <c r="R185" s="128"/>
      <c r="S185" s="128"/>
      <c r="T185" s="128"/>
      <c r="U185" s="128"/>
    </row>
    <row r="186" spans="1:21" s="17" customFormat="1">
      <c r="A186" s="6"/>
      <c r="C186" s="92"/>
      <c r="D186" s="92"/>
      <c r="E186" s="92"/>
      <c r="F186" s="128"/>
      <c r="G186" s="128"/>
      <c r="H186" s="128"/>
      <c r="I186" s="128"/>
      <c r="J186" s="128"/>
      <c r="K186" s="128"/>
      <c r="L186" s="128"/>
      <c r="M186" s="128"/>
      <c r="N186" s="128"/>
      <c r="O186" s="131"/>
      <c r="P186" s="128"/>
      <c r="Q186" s="128"/>
      <c r="R186" s="128"/>
      <c r="S186" s="128"/>
      <c r="T186" s="128"/>
      <c r="U186" s="128"/>
    </row>
    <row r="187" spans="1:21" s="17" customFormat="1">
      <c r="A187" s="6"/>
      <c r="C187" s="92"/>
      <c r="D187" s="92"/>
      <c r="E187" s="92"/>
      <c r="F187" s="128"/>
      <c r="G187" s="128"/>
      <c r="H187" s="128"/>
      <c r="I187" s="128"/>
      <c r="J187" s="128"/>
      <c r="K187" s="128"/>
      <c r="L187" s="128"/>
      <c r="M187" s="128"/>
      <c r="N187" s="128"/>
      <c r="O187" s="131"/>
      <c r="P187" s="128"/>
      <c r="Q187" s="128"/>
      <c r="R187" s="128"/>
      <c r="S187" s="128"/>
      <c r="T187" s="128"/>
      <c r="U187" s="128"/>
    </row>
    <row r="188" spans="1:21" s="17" customFormat="1">
      <c r="A188" s="6"/>
      <c r="C188" s="92"/>
      <c r="D188" s="92"/>
      <c r="E188" s="92"/>
      <c r="F188" s="128"/>
      <c r="G188" s="128"/>
      <c r="H188" s="128"/>
      <c r="I188" s="128"/>
      <c r="J188" s="128"/>
      <c r="K188" s="128"/>
      <c r="L188" s="128"/>
      <c r="M188" s="128"/>
      <c r="N188" s="128"/>
      <c r="O188" s="131"/>
      <c r="P188" s="128"/>
      <c r="Q188" s="128"/>
      <c r="R188" s="128"/>
      <c r="S188" s="128"/>
      <c r="T188" s="128"/>
      <c r="U188" s="128"/>
    </row>
    <row r="189" spans="1:21" s="17" customFormat="1">
      <c r="A189" s="16"/>
      <c r="B189" s="30"/>
      <c r="C189" s="94"/>
      <c r="D189" s="94"/>
      <c r="E189" s="92"/>
      <c r="F189" s="129"/>
      <c r="G189" s="129"/>
      <c r="H189" s="130"/>
      <c r="I189" s="130"/>
      <c r="J189" s="130"/>
      <c r="K189" s="130"/>
      <c r="L189" s="130"/>
      <c r="M189" s="130"/>
      <c r="N189" s="130"/>
      <c r="O189" s="130"/>
      <c r="P189" s="129"/>
      <c r="Q189" s="129"/>
      <c r="R189" s="130"/>
      <c r="S189" s="130"/>
      <c r="T189" s="130"/>
      <c r="U189" s="130"/>
    </row>
    <row r="190" spans="1:21" s="17" customFormat="1">
      <c r="A190" s="6"/>
      <c r="C190" s="92"/>
      <c r="D190" s="92"/>
      <c r="E190" s="92"/>
      <c r="F190" s="128"/>
      <c r="G190" s="128"/>
      <c r="H190" s="128"/>
      <c r="I190" s="128"/>
      <c r="J190" s="128"/>
      <c r="K190" s="128"/>
      <c r="L190" s="128"/>
      <c r="M190" s="128"/>
      <c r="N190" s="128"/>
      <c r="O190" s="131"/>
      <c r="P190" s="128"/>
      <c r="Q190" s="128"/>
      <c r="R190" s="128"/>
      <c r="S190" s="128"/>
      <c r="T190" s="128"/>
      <c r="U190" s="128"/>
    </row>
    <row r="191" spans="1:21" s="17" customFormat="1">
      <c r="A191" s="6"/>
      <c r="C191" s="92"/>
      <c r="D191" s="92"/>
      <c r="E191" s="92"/>
      <c r="F191" s="128"/>
      <c r="G191" s="128"/>
      <c r="H191" s="128"/>
      <c r="I191" s="128"/>
      <c r="J191" s="128"/>
      <c r="K191" s="128"/>
      <c r="L191" s="128"/>
      <c r="M191" s="128"/>
      <c r="N191" s="128"/>
      <c r="O191" s="131"/>
      <c r="P191" s="128"/>
      <c r="Q191" s="128"/>
      <c r="R191" s="128"/>
      <c r="S191" s="128"/>
      <c r="T191" s="128"/>
      <c r="U191" s="128"/>
    </row>
    <row r="192" spans="1:21" s="17" customFormat="1">
      <c r="A192" s="6"/>
      <c r="C192" s="92"/>
      <c r="D192" s="92"/>
      <c r="E192" s="92"/>
      <c r="F192" s="128"/>
      <c r="G192" s="128"/>
      <c r="H192" s="128"/>
      <c r="I192" s="128"/>
      <c r="J192" s="128"/>
      <c r="K192" s="128"/>
      <c r="L192" s="128"/>
      <c r="M192" s="128"/>
      <c r="N192" s="128"/>
      <c r="O192" s="131"/>
      <c r="P192" s="128"/>
      <c r="Q192" s="128"/>
      <c r="R192" s="128"/>
      <c r="S192" s="128"/>
      <c r="T192" s="128"/>
      <c r="U192" s="128"/>
    </row>
    <row r="193" spans="1:24" s="17" customFormat="1">
      <c r="A193" s="6"/>
      <c r="C193" s="92"/>
      <c r="D193" s="92"/>
      <c r="E193" s="92"/>
      <c r="F193" s="128"/>
      <c r="G193" s="128"/>
      <c r="H193" s="128"/>
      <c r="I193" s="128"/>
      <c r="J193" s="128"/>
      <c r="K193" s="128"/>
      <c r="L193" s="128"/>
      <c r="M193" s="128"/>
      <c r="N193" s="128"/>
      <c r="O193" s="131"/>
      <c r="P193" s="128"/>
      <c r="Q193" s="128"/>
      <c r="R193" s="128"/>
      <c r="S193" s="128"/>
      <c r="T193" s="128"/>
      <c r="U193" s="128"/>
    </row>
    <row r="194" spans="1:24" s="17" customFormat="1">
      <c r="A194" s="94"/>
      <c r="B194" s="93"/>
      <c r="C194" s="92"/>
      <c r="D194" s="92"/>
      <c r="E194" s="92"/>
      <c r="F194" s="129"/>
      <c r="G194" s="129"/>
      <c r="H194" s="130"/>
      <c r="I194" s="130"/>
      <c r="J194" s="130"/>
      <c r="K194" s="130"/>
      <c r="L194" s="130"/>
      <c r="M194" s="131"/>
      <c r="N194" s="130"/>
      <c r="O194" s="131"/>
      <c r="P194" s="129"/>
      <c r="Q194" s="129"/>
      <c r="R194" s="128"/>
      <c r="S194" s="128"/>
      <c r="T194" s="128"/>
      <c r="U194" s="128"/>
    </row>
    <row r="195" spans="1:24" s="17" customFormat="1">
      <c r="A195" s="6"/>
      <c r="C195" s="92"/>
      <c r="D195" s="92"/>
      <c r="E195" s="92"/>
      <c r="F195" s="128"/>
      <c r="G195" s="128"/>
      <c r="H195" s="128"/>
      <c r="I195" s="128"/>
      <c r="J195" s="128"/>
      <c r="K195" s="128"/>
      <c r="L195" s="128"/>
      <c r="M195" s="128"/>
      <c r="N195" s="128"/>
      <c r="O195" s="131"/>
      <c r="P195" s="128"/>
      <c r="Q195" s="128"/>
      <c r="R195" s="128"/>
      <c r="S195" s="128"/>
      <c r="T195" s="128"/>
      <c r="U195" s="128"/>
    </row>
    <row r="196" spans="1:24" s="16" customFormat="1">
      <c r="A196" s="6"/>
      <c r="B196" s="17"/>
      <c r="C196" s="92"/>
      <c r="D196" s="92"/>
      <c r="E196" s="92"/>
      <c r="F196" s="128"/>
      <c r="G196" s="128"/>
      <c r="H196" s="128"/>
      <c r="I196" s="128"/>
      <c r="J196" s="128"/>
      <c r="K196" s="128"/>
      <c r="L196" s="128"/>
      <c r="M196" s="128"/>
      <c r="N196" s="128"/>
      <c r="O196" s="131"/>
      <c r="P196" s="128"/>
      <c r="Q196" s="128"/>
      <c r="R196" s="128"/>
      <c r="S196" s="128"/>
      <c r="T196" s="128"/>
      <c r="U196" s="128"/>
    </row>
    <row r="197" spans="1:24" s="6" customFormat="1">
      <c r="B197" s="17"/>
      <c r="C197" s="92"/>
      <c r="D197" s="92"/>
      <c r="E197" s="92"/>
      <c r="F197" s="128"/>
      <c r="G197" s="128"/>
      <c r="H197" s="128"/>
      <c r="I197" s="128"/>
      <c r="J197" s="128"/>
      <c r="K197" s="128"/>
      <c r="L197" s="128"/>
      <c r="M197" s="128"/>
      <c r="N197" s="128"/>
      <c r="O197" s="131"/>
      <c r="P197" s="128"/>
      <c r="Q197" s="128"/>
      <c r="R197" s="128"/>
      <c r="S197" s="128"/>
      <c r="T197" s="128"/>
      <c r="U197" s="128"/>
    </row>
    <row r="198" spans="1:24" s="6" customFormat="1">
      <c r="B198" s="17"/>
      <c r="C198" s="92"/>
      <c r="D198" s="92"/>
      <c r="E198" s="92"/>
      <c r="F198" s="128"/>
      <c r="G198" s="128"/>
      <c r="H198" s="128"/>
      <c r="I198" s="128"/>
      <c r="J198" s="128"/>
      <c r="K198" s="128"/>
      <c r="L198" s="128"/>
      <c r="M198" s="128"/>
      <c r="N198" s="128"/>
      <c r="O198" s="131"/>
      <c r="P198" s="128"/>
      <c r="Q198" s="128"/>
      <c r="R198" s="128"/>
      <c r="S198" s="128"/>
      <c r="T198" s="128"/>
      <c r="U198" s="128"/>
    </row>
    <row r="199" spans="1:24" s="6" customFormat="1">
      <c r="B199" s="140"/>
      <c r="C199" s="141"/>
      <c r="D199" s="141"/>
      <c r="E199" s="141"/>
      <c r="F199" s="129"/>
      <c r="G199" s="129"/>
      <c r="H199" s="130"/>
      <c r="I199" s="130"/>
      <c r="J199" s="130"/>
      <c r="K199" s="130"/>
      <c r="L199" s="130"/>
      <c r="M199" s="131"/>
      <c r="N199" s="130"/>
      <c r="O199" s="131"/>
      <c r="P199" s="129"/>
      <c r="Q199" s="129"/>
      <c r="R199" s="128"/>
      <c r="S199" s="128"/>
      <c r="T199" s="128"/>
      <c r="U199" s="128"/>
    </row>
    <row r="200" spans="1:24" s="6" customFormat="1">
      <c r="C200" s="92"/>
      <c r="D200" s="92"/>
      <c r="E200" s="92"/>
      <c r="F200" s="92"/>
      <c r="G200" s="94"/>
      <c r="H200" s="92"/>
      <c r="I200" s="94"/>
      <c r="J200" s="92"/>
      <c r="K200" s="94"/>
      <c r="L200" s="92"/>
      <c r="M200" s="94"/>
      <c r="N200" s="92"/>
      <c r="O200" s="94"/>
      <c r="P200" s="92"/>
      <c r="Q200" s="94"/>
      <c r="R200" s="92"/>
      <c r="S200" s="94"/>
      <c r="T200" s="92"/>
      <c r="U200" s="94"/>
    </row>
    <row r="201" spans="1:24" s="16" customFormat="1">
      <c r="A201" s="93"/>
      <c r="B201" s="6"/>
      <c r="C201" s="6"/>
      <c r="D201" s="6"/>
      <c r="E201" s="6"/>
      <c r="F201" s="6"/>
      <c r="H201" s="6"/>
      <c r="J201" s="6"/>
      <c r="L201" s="6"/>
      <c r="N201" s="6"/>
      <c r="P201" s="6"/>
      <c r="R201" s="6"/>
      <c r="T201" s="6"/>
    </row>
    <row r="202" spans="1:24" s="6" customFormat="1">
      <c r="G202" s="16"/>
      <c r="I202" s="16"/>
      <c r="K202" s="16"/>
      <c r="M202" s="16"/>
      <c r="O202" s="16"/>
      <c r="Q202" s="16"/>
      <c r="S202" s="16"/>
      <c r="U202" s="16"/>
    </row>
    <row r="203" spans="1:24" s="6" customFormat="1">
      <c r="G203" s="16"/>
      <c r="I203" s="16"/>
      <c r="K203" s="16"/>
      <c r="M203" s="16"/>
      <c r="O203" s="16"/>
      <c r="Q203" s="16"/>
      <c r="S203" s="16"/>
      <c r="U203" s="16"/>
    </row>
    <row r="204" spans="1:24" s="6" customFormat="1">
      <c r="A204" s="34"/>
      <c r="G204" s="16"/>
      <c r="I204" s="16"/>
      <c r="K204" s="16"/>
      <c r="M204" s="16"/>
      <c r="O204" s="16"/>
      <c r="Q204" s="16"/>
      <c r="S204" s="16"/>
      <c r="U204" s="16"/>
    </row>
    <row r="205" spans="1:24" s="6" customFormat="1">
      <c r="A205" s="34"/>
      <c r="G205" s="16"/>
      <c r="I205" s="16"/>
      <c r="K205" s="16"/>
      <c r="M205" s="16"/>
      <c r="O205" s="16"/>
      <c r="Q205" s="16"/>
      <c r="S205" s="16"/>
      <c r="U205" s="16"/>
    </row>
    <row r="206" spans="1:24" s="6" customFormat="1">
      <c r="G206" s="16"/>
      <c r="I206" s="16"/>
      <c r="K206" s="16"/>
      <c r="M206" s="16"/>
      <c r="O206" s="16"/>
      <c r="Q206" s="16"/>
      <c r="S206" s="16"/>
      <c r="U206" s="16"/>
      <c r="X206" s="16"/>
    </row>
    <row r="207" spans="1:24" s="6" customFormat="1">
      <c r="A207" s="17"/>
      <c r="G207" s="16"/>
      <c r="I207" s="16"/>
      <c r="K207" s="16"/>
      <c r="M207" s="16"/>
      <c r="O207" s="16"/>
      <c r="Q207" s="16"/>
      <c r="S207" s="16"/>
      <c r="U207" s="16"/>
    </row>
    <row r="208" spans="1:24" s="6" customFormat="1">
      <c r="A208" s="17"/>
      <c r="G208" s="16"/>
      <c r="I208" s="16"/>
      <c r="K208" s="16"/>
      <c r="M208" s="16"/>
      <c r="O208" s="16"/>
      <c r="Q208" s="16"/>
      <c r="S208" s="16"/>
      <c r="U208" s="16"/>
    </row>
    <row r="209" spans="1:24" s="6" customFormat="1">
      <c r="A209" s="17"/>
      <c r="G209" s="16"/>
      <c r="I209" s="16"/>
      <c r="K209" s="16"/>
      <c r="M209" s="16"/>
      <c r="O209" s="16"/>
      <c r="Q209" s="16"/>
      <c r="S209" s="16"/>
      <c r="U209" s="16"/>
    </row>
    <row r="210" spans="1:24" s="6" customFormat="1">
      <c r="G210" s="16"/>
      <c r="I210" s="16"/>
      <c r="K210" s="16"/>
      <c r="M210" s="16"/>
      <c r="O210" s="16"/>
      <c r="Q210" s="16"/>
      <c r="S210" s="16"/>
      <c r="U210" s="16"/>
    </row>
    <row r="211" spans="1:24" s="6" customFormat="1">
      <c r="G211" s="16"/>
      <c r="I211" s="16"/>
      <c r="K211" s="16"/>
      <c r="M211" s="16"/>
      <c r="O211" s="16"/>
      <c r="Q211" s="16"/>
      <c r="S211" s="16"/>
      <c r="U211" s="16"/>
      <c r="X211" s="16"/>
    </row>
    <row r="212" spans="1:24" s="6" customFormat="1">
      <c r="G212" s="16"/>
      <c r="I212" s="16"/>
      <c r="K212" s="16"/>
      <c r="M212" s="16"/>
      <c r="O212" s="16"/>
      <c r="Q212" s="16"/>
      <c r="S212" s="16"/>
      <c r="U212" s="16"/>
    </row>
    <row r="213" spans="1:24" s="6" customFormat="1">
      <c r="G213" s="16"/>
      <c r="I213" s="16"/>
      <c r="K213" s="16"/>
      <c r="M213" s="16"/>
      <c r="O213" s="16"/>
      <c r="Q213" s="16"/>
      <c r="S213" s="16"/>
      <c r="U213" s="16"/>
    </row>
    <row r="214" spans="1:24" s="6" customFormat="1">
      <c r="G214" s="16"/>
      <c r="I214" s="16"/>
      <c r="K214" s="16"/>
      <c r="M214" s="16"/>
      <c r="O214" s="16"/>
      <c r="Q214" s="16"/>
      <c r="S214" s="16"/>
      <c r="U214" s="16"/>
    </row>
    <row r="215" spans="1:24" s="6" customFormat="1">
      <c r="G215" s="16"/>
      <c r="I215" s="16"/>
      <c r="K215" s="16"/>
      <c r="M215" s="16"/>
      <c r="O215" s="16"/>
      <c r="Q215" s="16"/>
      <c r="S215" s="16"/>
      <c r="U215" s="16"/>
    </row>
    <row r="216" spans="1:24" s="6" customFormat="1">
      <c r="G216" s="16"/>
      <c r="I216" s="16"/>
      <c r="K216" s="16"/>
      <c r="M216" s="16"/>
      <c r="O216" s="16"/>
      <c r="Q216" s="16"/>
      <c r="S216" s="16"/>
      <c r="U216" s="16"/>
    </row>
    <row r="217" spans="1:24" s="6" customFormat="1">
      <c r="G217" s="16"/>
      <c r="I217" s="16"/>
      <c r="K217" s="16"/>
      <c r="M217" s="16"/>
      <c r="O217" s="16"/>
      <c r="Q217" s="16"/>
      <c r="S217" s="16"/>
      <c r="U217" s="16"/>
    </row>
    <row r="218" spans="1:24" s="6" customFormat="1">
      <c r="G218" s="16"/>
      <c r="I218" s="16"/>
      <c r="K218" s="16"/>
      <c r="M218" s="16"/>
      <c r="O218" s="16"/>
      <c r="Q218" s="16"/>
      <c r="S218" s="16"/>
      <c r="U218" s="16"/>
    </row>
    <row r="219" spans="1:24" s="6" customFormat="1">
      <c r="G219" s="16"/>
      <c r="I219" s="16"/>
      <c r="K219" s="16"/>
      <c r="M219" s="16"/>
      <c r="O219" s="16"/>
      <c r="Q219" s="16"/>
      <c r="S219" s="16"/>
      <c r="U219" s="16"/>
    </row>
    <row r="220" spans="1:24" s="6" customFormat="1">
      <c r="G220" s="16"/>
      <c r="I220" s="16"/>
      <c r="K220" s="16"/>
      <c r="M220" s="16"/>
      <c r="O220" s="16"/>
      <c r="Q220" s="16"/>
      <c r="S220" s="16"/>
      <c r="U220" s="16"/>
    </row>
    <row r="221" spans="1:24" s="6" customFormat="1">
      <c r="G221" s="16"/>
      <c r="I221" s="16"/>
      <c r="K221" s="16"/>
      <c r="M221" s="16"/>
      <c r="O221" s="16"/>
      <c r="Q221" s="16"/>
      <c r="S221" s="16"/>
      <c r="U221" s="16"/>
    </row>
    <row r="222" spans="1:24" s="6" customFormat="1">
      <c r="G222" s="16"/>
      <c r="I222" s="16"/>
      <c r="K222" s="16"/>
      <c r="M222" s="16"/>
      <c r="O222" s="16"/>
      <c r="Q222" s="16"/>
      <c r="S222" s="16"/>
      <c r="U222" s="16"/>
    </row>
    <row r="223" spans="1:24" s="6" customFormat="1">
      <c r="G223" s="16"/>
      <c r="I223" s="16"/>
      <c r="K223" s="16"/>
      <c r="M223" s="16"/>
      <c r="O223" s="16"/>
      <c r="Q223" s="16"/>
      <c r="S223" s="16"/>
      <c r="U223" s="16"/>
    </row>
    <row r="224" spans="1:24" s="6" customFormat="1">
      <c r="G224" s="16"/>
      <c r="I224" s="16"/>
      <c r="K224" s="16"/>
      <c r="M224" s="16"/>
      <c r="O224" s="16"/>
      <c r="Q224" s="16"/>
      <c r="S224" s="16"/>
      <c r="U224" s="16"/>
    </row>
    <row r="225" spans="7:21" s="6" customFormat="1">
      <c r="G225" s="16"/>
      <c r="I225" s="16"/>
      <c r="K225" s="16"/>
      <c r="M225" s="16"/>
      <c r="O225" s="16"/>
      <c r="Q225" s="16"/>
      <c r="S225" s="16"/>
      <c r="U225" s="16"/>
    </row>
    <row r="226" spans="7:21" s="6" customFormat="1">
      <c r="G226" s="16"/>
      <c r="I226" s="16"/>
      <c r="K226" s="16"/>
      <c r="M226" s="16"/>
      <c r="O226" s="16"/>
      <c r="Q226" s="16"/>
      <c r="S226" s="16"/>
      <c r="U226" s="16"/>
    </row>
    <row r="227" spans="7:21" s="6" customFormat="1">
      <c r="G227" s="16"/>
      <c r="I227" s="16"/>
      <c r="K227" s="16"/>
      <c r="M227" s="16"/>
      <c r="O227" s="16"/>
      <c r="Q227" s="16"/>
      <c r="S227" s="16"/>
      <c r="U227" s="16"/>
    </row>
    <row r="228" spans="7:21" s="6" customFormat="1">
      <c r="G228" s="16"/>
      <c r="I228" s="16"/>
      <c r="K228" s="16"/>
      <c r="M228" s="16"/>
      <c r="O228" s="16"/>
      <c r="Q228" s="16"/>
      <c r="S228" s="16"/>
      <c r="U228" s="16"/>
    </row>
    <row r="229" spans="7:21" s="6" customFormat="1">
      <c r="G229" s="16"/>
      <c r="I229" s="16"/>
      <c r="K229" s="16"/>
      <c r="M229" s="16"/>
      <c r="O229" s="16"/>
      <c r="Q229" s="16"/>
      <c r="S229" s="16"/>
      <c r="U229" s="16"/>
    </row>
    <row r="230" spans="7:21" s="6" customFormat="1">
      <c r="G230" s="16"/>
      <c r="I230" s="16"/>
      <c r="K230" s="16"/>
      <c r="M230" s="16"/>
      <c r="O230" s="16"/>
      <c r="Q230" s="16"/>
      <c r="S230" s="16"/>
      <c r="U230" s="16"/>
    </row>
    <row r="231" spans="7:21" s="6" customFormat="1">
      <c r="G231" s="16"/>
      <c r="I231" s="16"/>
      <c r="K231" s="16"/>
      <c r="M231" s="16"/>
      <c r="O231" s="16"/>
      <c r="Q231" s="16"/>
      <c r="S231" s="16"/>
      <c r="U231" s="16"/>
    </row>
    <row r="232" spans="7:21" s="6" customFormat="1">
      <c r="G232" s="16"/>
      <c r="I232" s="16"/>
      <c r="K232" s="16"/>
      <c r="M232" s="16"/>
      <c r="O232" s="16"/>
      <c r="Q232" s="16"/>
      <c r="S232" s="16"/>
      <c r="U232" s="16"/>
    </row>
    <row r="233" spans="7:21" s="6" customFormat="1">
      <c r="G233" s="16"/>
      <c r="I233" s="16"/>
      <c r="K233" s="16"/>
      <c r="M233" s="16"/>
      <c r="O233" s="16"/>
      <c r="Q233" s="16"/>
      <c r="S233" s="16"/>
      <c r="U233" s="16"/>
    </row>
    <row r="234" spans="7:21" s="6" customFormat="1">
      <c r="G234" s="16"/>
      <c r="I234" s="16"/>
      <c r="K234" s="16"/>
      <c r="M234" s="16"/>
      <c r="O234" s="16"/>
      <c r="Q234" s="16"/>
      <c r="S234" s="16"/>
      <c r="U234" s="16"/>
    </row>
    <row r="235" spans="7:21" s="6" customFormat="1">
      <c r="G235" s="16"/>
      <c r="I235" s="16"/>
      <c r="K235" s="16"/>
      <c r="M235" s="16"/>
      <c r="O235" s="16"/>
      <c r="Q235" s="16"/>
      <c r="S235" s="16"/>
      <c r="U235" s="16"/>
    </row>
    <row r="236" spans="7:21" s="6" customFormat="1">
      <c r="G236" s="16"/>
      <c r="I236" s="16"/>
      <c r="K236" s="16"/>
      <c r="M236" s="16"/>
      <c r="O236" s="16"/>
      <c r="Q236" s="16"/>
      <c r="S236" s="16"/>
      <c r="U236" s="16"/>
    </row>
    <row r="237" spans="7:21" s="6" customFormat="1">
      <c r="G237" s="16"/>
      <c r="I237" s="16"/>
      <c r="K237" s="16"/>
      <c r="M237" s="16"/>
      <c r="O237" s="16"/>
      <c r="Q237" s="16"/>
      <c r="S237" s="16"/>
      <c r="U237" s="16"/>
    </row>
    <row r="238" spans="7:21" s="6" customFormat="1">
      <c r="G238" s="16"/>
      <c r="I238" s="16"/>
      <c r="K238" s="16"/>
      <c r="M238" s="16"/>
      <c r="O238" s="16"/>
      <c r="Q238" s="16"/>
      <c r="S238" s="16"/>
      <c r="U238" s="16"/>
    </row>
    <row r="239" spans="7:21" s="6" customFormat="1">
      <c r="G239" s="16"/>
      <c r="I239" s="16"/>
      <c r="K239" s="16"/>
      <c r="M239" s="16"/>
      <c r="O239" s="16"/>
      <c r="Q239" s="16"/>
      <c r="S239" s="16"/>
      <c r="U239" s="16"/>
    </row>
    <row r="240" spans="7:21" s="6" customFormat="1">
      <c r="G240" s="16"/>
      <c r="I240" s="16"/>
      <c r="K240" s="16"/>
      <c r="M240" s="16"/>
      <c r="O240" s="16"/>
      <c r="Q240" s="16"/>
      <c r="S240" s="16"/>
      <c r="U240" s="16"/>
    </row>
    <row r="241" spans="7:21" s="6" customFormat="1">
      <c r="G241" s="16"/>
      <c r="I241" s="16"/>
      <c r="K241" s="16"/>
      <c r="M241" s="16"/>
      <c r="O241" s="16"/>
      <c r="Q241" s="16"/>
      <c r="S241" s="16"/>
      <c r="U241" s="16"/>
    </row>
    <row r="242" spans="7:21" s="6" customFormat="1">
      <c r="G242" s="16"/>
      <c r="I242" s="16"/>
      <c r="K242" s="16"/>
      <c r="M242" s="16"/>
      <c r="O242" s="16"/>
      <c r="Q242" s="16"/>
      <c r="S242" s="16"/>
      <c r="U242" s="16"/>
    </row>
    <row r="243" spans="7:21" s="6" customFormat="1">
      <c r="G243" s="16"/>
      <c r="I243" s="16"/>
      <c r="K243" s="16"/>
      <c r="M243" s="16"/>
      <c r="O243" s="16"/>
      <c r="Q243" s="16"/>
      <c r="S243" s="16"/>
      <c r="U243" s="16"/>
    </row>
    <row r="244" spans="7:21" s="6" customFormat="1">
      <c r="G244" s="16"/>
      <c r="I244" s="16"/>
      <c r="K244" s="16"/>
      <c r="M244" s="16"/>
      <c r="O244" s="16"/>
      <c r="Q244" s="16"/>
      <c r="S244" s="16"/>
      <c r="U244" s="16"/>
    </row>
    <row r="245" spans="7:21" s="6" customFormat="1">
      <c r="G245" s="16"/>
      <c r="I245" s="16"/>
      <c r="K245" s="16"/>
      <c r="M245" s="16"/>
      <c r="O245" s="16"/>
      <c r="Q245" s="16"/>
      <c r="S245" s="16"/>
      <c r="U245" s="16"/>
    </row>
    <row r="246" spans="7:21" s="6" customFormat="1">
      <c r="G246" s="16"/>
      <c r="I246" s="16"/>
      <c r="K246" s="16"/>
      <c r="M246" s="16"/>
      <c r="O246" s="16"/>
      <c r="Q246" s="16"/>
      <c r="S246" s="16"/>
      <c r="U246" s="16"/>
    </row>
    <row r="247" spans="7:21" s="6" customFormat="1">
      <c r="G247" s="16"/>
      <c r="I247" s="16"/>
      <c r="K247" s="16"/>
      <c r="M247" s="16"/>
      <c r="O247" s="16"/>
      <c r="Q247" s="16"/>
      <c r="S247" s="16"/>
      <c r="U247" s="16"/>
    </row>
    <row r="248" spans="7:21" s="6" customFormat="1">
      <c r="G248" s="16"/>
      <c r="I248" s="16"/>
      <c r="K248" s="16"/>
      <c r="M248" s="16"/>
      <c r="O248" s="16"/>
      <c r="Q248" s="16"/>
      <c r="S248" s="16"/>
      <c r="U248" s="16"/>
    </row>
    <row r="249" spans="7:21" s="6" customFormat="1">
      <c r="G249" s="16"/>
      <c r="I249" s="16"/>
      <c r="K249" s="16"/>
      <c r="M249" s="16"/>
      <c r="O249" s="16"/>
      <c r="Q249" s="16"/>
      <c r="S249" s="16"/>
      <c r="U249" s="16"/>
    </row>
    <row r="250" spans="7:21" s="6" customFormat="1">
      <c r="G250" s="16"/>
      <c r="I250" s="16"/>
      <c r="K250" s="16"/>
      <c r="M250" s="16"/>
      <c r="O250" s="16"/>
      <c r="Q250" s="16"/>
      <c r="S250" s="16"/>
      <c r="U250" s="16"/>
    </row>
    <row r="251" spans="7:21" s="6" customFormat="1">
      <c r="G251" s="16"/>
      <c r="I251" s="16"/>
      <c r="K251" s="16"/>
      <c r="M251" s="16"/>
      <c r="O251" s="16"/>
      <c r="Q251" s="16"/>
      <c r="S251" s="16"/>
      <c r="U251" s="16"/>
    </row>
    <row r="252" spans="7:21" s="6" customFormat="1">
      <c r="G252" s="16"/>
      <c r="I252" s="16"/>
      <c r="K252" s="16"/>
      <c r="M252" s="16"/>
      <c r="O252" s="16"/>
      <c r="Q252" s="16"/>
      <c r="S252" s="16"/>
      <c r="U252" s="16"/>
    </row>
    <row r="253" spans="7:21" s="6" customFormat="1">
      <c r="G253" s="16"/>
      <c r="I253" s="16"/>
      <c r="K253" s="16"/>
      <c r="M253" s="16"/>
      <c r="O253" s="16"/>
      <c r="Q253" s="16"/>
      <c r="S253" s="16"/>
      <c r="U253" s="16"/>
    </row>
    <row r="254" spans="7:21" s="6" customFormat="1">
      <c r="G254" s="16"/>
      <c r="I254" s="16"/>
      <c r="K254" s="16"/>
      <c r="M254" s="16"/>
      <c r="O254" s="16"/>
      <c r="Q254" s="16"/>
      <c r="S254" s="16"/>
      <c r="U254" s="16"/>
    </row>
    <row r="255" spans="7:21" s="6" customFormat="1">
      <c r="G255" s="16"/>
      <c r="I255" s="16"/>
      <c r="K255" s="16"/>
      <c r="M255" s="16"/>
      <c r="O255" s="16"/>
      <c r="Q255" s="16"/>
      <c r="S255" s="16"/>
      <c r="U255" s="16"/>
    </row>
    <row r="256" spans="7:21" s="6" customFormat="1">
      <c r="G256" s="16"/>
      <c r="I256" s="16"/>
      <c r="K256" s="16"/>
      <c r="M256" s="16"/>
      <c r="O256" s="16"/>
      <c r="Q256" s="16"/>
      <c r="S256" s="16"/>
      <c r="U256" s="16"/>
    </row>
    <row r="257" spans="1:21" s="6" customFormat="1">
      <c r="G257" s="16"/>
      <c r="I257" s="16"/>
      <c r="K257" s="16"/>
      <c r="M257" s="16"/>
      <c r="O257" s="16"/>
      <c r="Q257" s="16"/>
      <c r="S257" s="16"/>
      <c r="U257" s="16"/>
    </row>
    <row r="258" spans="1:21" s="6" customFormat="1">
      <c r="G258" s="16"/>
      <c r="I258" s="16"/>
      <c r="K258" s="16"/>
      <c r="M258" s="16"/>
      <c r="O258" s="16"/>
      <c r="Q258" s="16"/>
      <c r="S258" s="16"/>
      <c r="U258" s="16"/>
    </row>
    <row r="259" spans="1:21" s="6" customFormat="1">
      <c r="G259" s="16"/>
      <c r="I259" s="16"/>
      <c r="K259" s="16"/>
      <c r="M259" s="16"/>
      <c r="O259" s="16"/>
      <c r="Q259" s="16"/>
      <c r="S259" s="16"/>
      <c r="U259" s="16"/>
    </row>
    <row r="260" spans="1:21" s="6" customFormat="1">
      <c r="A260" s="2"/>
      <c r="B260" s="2"/>
      <c r="C260" s="2"/>
      <c r="D260" s="2"/>
      <c r="E260" s="2"/>
      <c r="F260" s="2"/>
      <c r="G260" s="35"/>
      <c r="H260" s="2"/>
      <c r="I260" s="35"/>
      <c r="J260" s="2"/>
      <c r="K260" s="35"/>
      <c r="L260" s="2"/>
      <c r="M260" s="35"/>
      <c r="N260" s="2"/>
      <c r="O260" s="35"/>
      <c r="P260" s="2"/>
      <c r="Q260" s="35"/>
      <c r="R260" s="2"/>
      <c r="S260" s="35"/>
      <c r="T260" s="2"/>
      <c r="U260" s="35"/>
    </row>
    <row r="261" spans="1:21" s="6" customFormat="1">
      <c r="A261" s="2"/>
      <c r="B261" s="2"/>
      <c r="C261" s="2"/>
      <c r="D261" s="2"/>
      <c r="E261" s="2"/>
      <c r="F261" s="2"/>
      <c r="G261" s="35"/>
      <c r="H261" s="2"/>
      <c r="I261" s="35"/>
      <c r="J261" s="2"/>
      <c r="K261" s="35"/>
      <c r="L261" s="2"/>
      <c r="M261" s="35"/>
      <c r="N261" s="2"/>
      <c r="O261" s="35"/>
      <c r="P261" s="2"/>
      <c r="Q261" s="35"/>
      <c r="R261" s="2"/>
      <c r="S261" s="35"/>
      <c r="T261" s="2"/>
      <c r="U261" s="35"/>
    </row>
    <row r="262" spans="1:21" s="6" customFormat="1">
      <c r="A262" s="2"/>
      <c r="B262" s="2"/>
      <c r="C262" s="2"/>
      <c r="D262" s="2"/>
      <c r="E262" s="2"/>
      <c r="F262" s="2"/>
      <c r="G262" s="35"/>
      <c r="H262" s="2"/>
      <c r="I262" s="35"/>
      <c r="J262" s="2"/>
      <c r="K262" s="35"/>
      <c r="L262" s="2"/>
      <c r="M262" s="35"/>
      <c r="N262" s="2"/>
      <c r="O262" s="35"/>
      <c r="P262" s="2"/>
      <c r="Q262" s="35"/>
      <c r="R262" s="2"/>
      <c r="S262" s="35"/>
      <c r="T262" s="2"/>
      <c r="U262" s="35"/>
    </row>
    <row r="263" spans="1:21" s="6" customFormat="1">
      <c r="A263" s="2"/>
      <c r="B263" s="2"/>
      <c r="C263" s="2"/>
      <c r="D263" s="2"/>
      <c r="E263" s="2"/>
      <c r="F263" s="2"/>
      <c r="G263" s="35"/>
      <c r="H263" s="2"/>
      <c r="I263" s="35"/>
      <c r="J263" s="2"/>
      <c r="K263" s="35"/>
      <c r="L263" s="2"/>
      <c r="M263" s="35"/>
      <c r="N263" s="2"/>
      <c r="O263" s="35"/>
      <c r="P263" s="2"/>
      <c r="Q263" s="35"/>
      <c r="R263" s="2"/>
      <c r="S263" s="35"/>
      <c r="T263" s="2"/>
      <c r="U263" s="35"/>
    </row>
    <row r="264" spans="1:21" s="6" customFormat="1">
      <c r="A264" s="2"/>
      <c r="B264" s="2"/>
      <c r="C264" s="2"/>
      <c r="D264" s="2"/>
      <c r="E264" s="2"/>
      <c r="F264" s="2"/>
      <c r="G264" s="35"/>
      <c r="H264" s="2"/>
      <c r="I264" s="35"/>
      <c r="J264" s="2"/>
      <c r="K264" s="35"/>
      <c r="L264" s="2"/>
      <c r="M264" s="35"/>
      <c r="N264" s="2"/>
      <c r="O264" s="35"/>
      <c r="P264" s="2"/>
      <c r="Q264" s="35"/>
      <c r="R264" s="2"/>
      <c r="S264" s="35"/>
      <c r="T264" s="2"/>
      <c r="U264" s="35"/>
    </row>
    <row r="265" spans="1:21" s="6" customFormat="1">
      <c r="A265" s="2"/>
      <c r="B265" s="2"/>
      <c r="C265" s="2"/>
      <c r="D265" s="2"/>
      <c r="E265" s="2"/>
      <c r="F265" s="2"/>
      <c r="G265" s="35"/>
      <c r="H265" s="2"/>
      <c r="I265" s="35"/>
      <c r="J265" s="2"/>
      <c r="K265" s="35"/>
      <c r="L265" s="2"/>
      <c r="M265" s="35"/>
      <c r="N265" s="2"/>
      <c r="O265" s="35"/>
      <c r="P265" s="2"/>
      <c r="Q265" s="35"/>
      <c r="R265" s="2"/>
      <c r="S265" s="35"/>
      <c r="T265" s="2"/>
      <c r="U265" s="35"/>
    </row>
    <row r="266" spans="1:21" s="6" customFormat="1">
      <c r="A266" s="2"/>
      <c r="B266" s="2"/>
      <c r="C266" s="2"/>
      <c r="D266" s="2"/>
      <c r="E266" s="2"/>
      <c r="F266" s="2"/>
      <c r="G266" s="35"/>
      <c r="H266" s="2"/>
      <c r="I266" s="35"/>
      <c r="J266" s="2"/>
      <c r="K266" s="35"/>
      <c r="L266" s="2"/>
      <c r="M266" s="35"/>
      <c r="N266" s="2"/>
      <c r="O266" s="35"/>
      <c r="P266" s="2"/>
      <c r="Q266" s="35"/>
      <c r="R266" s="2"/>
      <c r="S266" s="35"/>
      <c r="T266" s="2"/>
      <c r="U266" s="35"/>
    </row>
    <row r="267" spans="1:21" s="6" customFormat="1">
      <c r="A267" s="2"/>
      <c r="B267" s="2"/>
      <c r="C267" s="2"/>
      <c r="D267" s="2"/>
      <c r="E267" s="2"/>
      <c r="F267" s="2"/>
      <c r="G267" s="35"/>
      <c r="H267" s="2"/>
      <c r="I267" s="35"/>
      <c r="J267" s="2"/>
      <c r="K267" s="35"/>
      <c r="L267" s="2"/>
      <c r="M267" s="35"/>
      <c r="N267" s="2"/>
      <c r="O267" s="35"/>
      <c r="P267" s="2"/>
      <c r="Q267" s="35"/>
      <c r="R267" s="2"/>
      <c r="S267" s="35"/>
      <c r="T267" s="2"/>
      <c r="U267" s="35"/>
    </row>
    <row r="268" spans="1:21" s="6" customFormat="1">
      <c r="A268" s="2"/>
      <c r="B268" s="2"/>
      <c r="C268" s="2"/>
      <c r="D268" s="2"/>
      <c r="E268" s="2"/>
      <c r="F268" s="2"/>
      <c r="G268" s="35"/>
      <c r="H268" s="2"/>
      <c r="I268" s="35"/>
      <c r="J268" s="2"/>
      <c r="K268" s="35"/>
      <c r="L268" s="2"/>
      <c r="M268" s="35"/>
      <c r="N268" s="2"/>
      <c r="O268" s="35"/>
      <c r="P268" s="2"/>
      <c r="Q268" s="35"/>
      <c r="R268" s="2"/>
      <c r="S268" s="35"/>
      <c r="T268" s="2"/>
      <c r="U268" s="35"/>
    </row>
    <row r="269" spans="1:21" s="6" customFormat="1">
      <c r="A269" s="2"/>
      <c r="B269" s="2"/>
      <c r="C269" s="2"/>
      <c r="D269" s="2"/>
      <c r="E269" s="2"/>
      <c r="F269" s="2"/>
      <c r="G269" s="35"/>
      <c r="H269" s="2"/>
      <c r="I269" s="35"/>
      <c r="J269" s="2"/>
      <c r="K269" s="35"/>
      <c r="L269" s="2"/>
      <c r="M269" s="35"/>
      <c r="N269" s="2"/>
      <c r="O269" s="35"/>
      <c r="P269" s="2"/>
      <c r="Q269" s="35"/>
      <c r="R269" s="2"/>
      <c r="S269" s="35"/>
      <c r="T269" s="2"/>
      <c r="U269" s="35"/>
    </row>
    <row r="270" spans="1:21" s="6" customFormat="1">
      <c r="A270" s="2"/>
      <c r="B270" s="2"/>
      <c r="C270" s="2"/>
      <c r="D270" s="2"/>
      <c r="E270" s="2"/>
      <c r="F270" s="2"/>
      <c r="G270" s="35"/>
      <c r="H270" s="2"/>
      <c r="I270" s="35"/>
      <c r="J270" s="2"/>
      <c r="K270" s="35"/>
      <c r="L270" s="2"/>
      <c r="M270" s="35"/>
      <c r="N270" s="2"/>
      <c r="O270" s="35"/>
      <c r="P270" s="2"/>
      <c r="Q270" s="35"/>
      <c r="R270" s="2"/>
      <c r="S270" s="35"/>
      <c r="T270" s="2"/>
      <c r="U270" s="35"/>
    </row>
    <row r="271" spans="1:21" s="6" customFormat="1">
      <c r="A271" s="2"/>
      <c r="B271" s="2"/>
      <c r="C271" s="2"/>
      <c r="D271" s="2"/>
      <c r="E271" s="2"/>
      <c r="F271" s="2"/>
      <c r="G271" s="35"/>
      <c r="H271" s="2"/>
      <c r="I271" s="35"/>
      <c r="J271" s="2"/>
      <c r="K271" s="35"/>
      <c r="L271" s="2"/>
      <c r="M271" s="35"/>
      <c r="N271" s="2"/>
      <c r="O271" s="35"/>
      <c r="P271" s="2"/>
      <c r="Q271" s="35"/>
      <c r="R271" s="2"/>
      <c r="S271" s="35"/>
      <c r="T271" s="2"/>
      <c r="U271" s="35"/>
    </row>
  </sheetData>
  <mergeCells count="736">
    <mergeCell ref="T199:U199"/>
    <mergeCell ref="G7:G9"/>
    <mergeCell ref="A4:A9"/>
    <mergeCell ref="A1:U1"/>
    <mergeCell ref="A2:U2"/>
    <mergeCell ref="A3:U3"/>
    <mergeCell ref="R198:S198"/>
    <mergeCell ref="T198:U198"/>
    <mergeCell ref="B199:E199"/>
    <mergeCell ref="F199:G199"/>
    <mergeCell ref="H199:I199"/>
    <mergeCell ref="J199:K199"/>
    <mergeCell ref="L199:M199"/>
    <mergeCell ref="N199:O199"/>
    <mergeCell ref="P199:Q199"/>
    <mergeCell ref="R199:S199"/>
    <mergeCell ref="F198:G198"/>
    <mergeCell ref="H198:I198"/>
    <mergeCell ref="J198:K198"/>
    <mergeCell ref="L198:M198"/>
    <mergeCell ref="N198:O198"/>
    <mergeCell ref="P198:Q198"/>
    <mergeCell ref="R196:S196"/>
    <mergeCell ref="T196:U196"/>
    <mergeCell ref="F197:G197"/>
    <mergeCell ref="H197:I197"/>
    <mergeCell ref="J197:K197"/>
    <mergeCell ref="L197:M197"/>
    <mergeCell ref="N197:O197"/>
    <mergeCell ref="P197:Q197"/>
    <mergeCell ref="R197:S197"/>
    <mergeCell ref="T197:U197"/>
    <mergeCell ref="F196:G196"/>
    <mergeCell ref="H196:I196"/>
    <mergeCell ref="J196:K196"/>
    <mergeCell ref="L196:M196"/>
    <mergeCell ref="N196:O196"/>
    <mergeCell ref="P196:Q196"/>
    <mergeCell ref="R194:S194"/>
    <mergeCell ref="T194:U194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F194:G194"/>
    <mergeCell ref="H194:I194"/>
    <mergeCell ref="J194:K194"/>
    <mergeCell ref="L194:M194"/>
    <mergeCell ref="N194:O194"/>
    <mergeCell ref="P194:Q194"/>
    <mergeCell ref="R192:S192"/>
    <mergeCell ref="T192:U192"/>
    <mergeCell ref="F193:G193"/>
    <mergeCell ref="H193:I193"/>
    <mergeCell ref="J193:K193"/>
    <mergeCell ref="L193:M193"/>
    <mergeCell ref="N193:O193"/>
    <mergeCell ref="P193:Q193"/>
    <mergeCell ref="R193:S193"/>
    <mergeCell ref="T193:U193"/>
    <mergeCell ref="F192:G192"/>
    <mergeCell ref="H192:I192"/>
    <mergeCell ref="J192:K192"/>
    <mergeCell ref="L192:M192"/>
    <mergeCell ref="N192:O192"/>
    <mergeCell ref="P192:Q192"/>
    <mergeCell ref="R190:S190"/>
    <mergeCell ref="T190:U190"/>
    <mergeCell ref="F191:G191"/>
    <mergeCell ref="H191:I191"/>
    <mergeCell ref="J191:K191"/>
    <mergeCell ref="L191:M191"/>
    <mergeCell ref="N191:O191"/>
    <mergeCell ref="P191:Q191"/>
    <mergeCell ref="R191:S191"/>
    <mergeCell ref="T191:U191"/>
    <mergeCell ref="F190:G190"/>
    <mergeCell ref="H190:I190"/>
    <mergeCell ref="J190:K190"/>
    <mergeCell ref="L190:M190"/>
    <mergeCell ref="N190:O190"/>
    <mergeCell ref="P190:Q190"/>
    <mergeCell ref="R188:S188"/>
    <mergeCell ref="T188:U188"/>
    <mergeCell ref="F189:G189"/>
    <mergeCell ref="H189:I189"/>
    <mergeCell ref="J189:K189"/>
    <mergeCell ref="L189:M189"/>
    <mergeCell ref="N189:O189"/>
    <mergeCell ref="P189:Q189"/>
    <mergeCell ref="R189:S189"/>
    <mergeCell ref="T189:U189"/>
    <mergeCell ref="F188:G188"/>
    <mergeCell ref="H188:I188"/>
    <mergeCell ref="J188:K188"/>
    <mergeCell ref="L188:M188"/>
    <mergeCell ref="N188:O188"/>
    <mergeCell ref="P188:Q188"/>
    <mergeCell ref="R186:S186"/>
    <mergeCell ref="T186:U186"/>
    <mergeCell ref="F187:G187"/>
    <mergeCell ref="H187:I187"/>
    <mergeCell ref="J187:K187"/>
    <mergeCell ref="L187:M187"/>
    <mergeCell ref="N187:O187"/>
    <mergeCell ref="P187:Q187"/>
    <mergeCell ref="R187:S187"/>
    <mergeCell ref="T187:U187"/>
    <mergeCell ref="F186:G186"/>
    <mergeCell ref="H186:I186"/>
    <mergeCell ref="J186:K186"/>
    <mergeCell ref="L186:M186"/>
    <mergeCell ref="N186:O186"/>
    <mergeCell ref="P186:Q186"/>
    <mergeCell ref="R184:S184"/>
    <mergeCell ref="T184:U184"/>
    <mergeCell ref="F185:G185"/>
    <mergeCell ref="H185:I185"/>
    <mergeCell ref="J185:K185"/>
    <mergeCell ref="L185:M185"/>
    <mergeCell ref="N185:O185"/>
    <mergeCell ref="P185:Q185"/>
    <mergeCell ref="R185:S185"/>
    <mergeCell ref="T185:U185"/>
    <mergeCell ref="F184:G184"/>
    <mergeCell ref="H184:I184"/>
    <mergeCell ref="J184:K184"/>
    <mergeCell ref="L184:M184"/>
    <mergeCell ref="N184:O184"/>
    <mergeCell ref="P184:Q184"/>
    <mergeCell ref="R182:S182"/>
    <mergeCell ref="T182:U182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F182:G182"/>
    <mergeCell ref="H182:I182"/>
    <mergeCell ref="J182:K182"/>
    <mergeCell ref="L182:M182"/>
    <mergeCell ref="N182:O182"/>
    <mergeCell ref="P182:Q182"/>
    <mergeCell ref="R180:S180"/>
    <mergeCell ref="T180:U180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F180:G180"/>
    <mergeCell ref="H180:I180"/>
    <mergeCell ref="J180:K180"/>
    <mergeCell ref="L180:M180"/>
    <mergeCell ref="N180:O180"/>
    <mergeCell ref="P180:Q180"/>
    <mergeCell ref="R178:S178"/>
    <mergeCell ref="T178:U178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F178:G178"/>
    <mergeCell ref="H178:I178"/>
    <mergeCell ref="J178:K178"/>
    <mergeCell ref="L178:M178"/>
    <mergeCell ref="N178:O178"/>
    <mergeCell ref="P178:Q178"/>
    <mergeCell ref="R176:S176"/>
    <mergeCell ref="T176:U176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F176:G176"/>
    <mergeCell ref="H176:I176"/>
    <mergeCell ref="J176:K176"/>
    <mergeCell ref="L176:M176"/>
    <mergeCell ref="N176:O176"/>
    <mergeCell ref="P176:Q176"/>
    <mergeCell ref="R174:S174"/>
    <mergeCell ref="T174:U174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F174:G174"/>
    <mergeCell ref="H174:I174"/>
    <mergeCell ref="J174:K174"/>
    <mergeCell ref="L174:M174"/>
    <mergeCell ref="N174:O174"/>
    <mergeCell ref="P174:Q174"/>
    <mergeCell ref="R172:S172"/>
    <mergeCell ref="T172:U172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F172:G172"/>
    <mergeCell ref="H172:I172"/>
    <mergeCell ref="J172:K172"/>
    <mergeCell ref="L172:M172"/>
    <mergeCell ref="N172:O172"/>
    <mergeCell ref="P172:Q172"/>
    <mergeCell ref="R170:S170"/>
    <mergeCell ref="T170:U170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F170:G170"/>
    <mergeCell ref="H170:I170"/>
    <mergeCell ref="J170:K170"/>
    <mergeCell ref="L170:M170"/>
    <mergeCell ref="N170:O170"/>
    <mergeCell ref="P170:Q170"/>
    <mergeCell ref="R168:S168"/>
    <mergeCell ref="T168:U168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F168:G168"/>
    <mergeCell ref="H168:I168"/>
    <mergeCell ref="J168:K168"/>
    <mergeCell ref="L168:M168"/>
    <mergeCell ref="N168:O168"/>
    <mergeCell ref="P168:Q168"/>
    <mergeCell ref="F167:G167"/>
    <mergeCell ref="H167:I167"/>
    <mergeCell ref="L167:M167"/>
    <mergeCell ref="N167:O167"/>
    <mergeCell ref="R167:S167"/>
    <mergeCell ref="T167:U167"/>
    <mergeCell ref="F166:G166"/>
    <mergeCell ref="H166:I166"/>
    <mergeCell ref="L166:M166"/>
    <mergeCell ref="N166:O166"/>
    <mergeCell ref="R166:S166"/>
    <mergeCell ref="T166:U166"/>
    <mergeCell ref="F165:G165"/>
    <mergeCell ref="H165:I165"/>
    <mergeCell ref="L165:M165"/>
    <mergeCell ref="N165:O165"/>
    <mergeCell ref="R165:S165"/>
    <mergeCell ref="T165:U165"/>
    <mergeCell ref="F164:G164"/>
    <mergeCell ref="H164:I164"/>
    <mergeCell ref="L164:M164"/>
    <mergeCell ref="N164:O164"/>
    <mergeCell ref="R164:S164"/>
    <mergeCell ref="T164:U164"/>
    <mergeCell ref="F163:G163"/>
    <mergeCell ref="H163:I163"/>
    <mergeCell ref="L163:M163"/>
    <mergeCell ref="N163:O163"/>
    <mergeCell ref="R163:S163"/>
    <mergeCell ref="T163:U163"/>
    <mergeCell ref="F162:G162"/>
    <mergeCell ref="H162:I162"/>
    <mergeCell ref="L162:M162"/>
    <mergeCell ref="N162:O162"/>
    <mergeCell ref="R162:S162"/>
    <mergeCell ref="T162:U162"/>
    <mergeCell ref="R160:S160"/>
    <mergeCell ref="T160:U160"/>
    <mergeCell ref="F161:G161"/>
    <mergeCell ref="H161:I161"/>
    <mergeCell ref="L161:M161"/>
    <mergeCell ref="N161:O161"/>
    <mergeCell ref="R161:S161"/>
    <mergeCell ref="T161:U161"/>
    <mergeCell ref="F160:G160"/>
    <mergeCell ref="H160:I160"/>
    <mergeCell ref="J160:K160"/>
    <mergeCell ref="L160:M160"/>
    <mergeCell ref="N160:O160"/>
    <mergeCell ref="P160:Q160"/>
    <mergeCell ref="F159:G159"/>
    <mergeCell ref="H159:I159"/>
    <mergeCell ref="L159:M159"/>
    <mergeCell ref="N159:O159"/>
    <mergeCell ref="R159:S159"/>
    <mergeCell ref="T159:U159"/>
    <mergeCell ref="F158:G158"/>
    <mergeCell ref="H158:I158"/>
    <mergeCell ref="L158:M158"/>
    <mergeCell ref="N158:O158"/>
    <mergeCell ref="R158:S158"/>
    <mergeCell ref="T158:U158"/>
    <mergeCell ref="F157:G157"/>
    <mergeCell ref="H157:I157"/>
    <mergeCell ref="L157:M157"/>
    <mergeCell ref="N157:O157"/>
    <mergeCell ref="R157:S157"/>
    <mergeCell ref="T157:U157"/>
    <mergeCell ref="F156:G156"/>
    <mergeCell ref="H156:I156"/>
    <mergeCell ref="L156:M156"/>
    <mergeCell ref="N156:O156"/>
    <mergeCell ref="R156:S156"/>
    <mergeCell ref="T156:U156"/>
    <mergeCell ref="F155:G155"/>
    <mergeCell ref="H155:I155"/>
    <mergeCell ref="L155:M155"/>
    <mergeCell ref="N155:O155"/>
    <mergeCell ref="R155:S155"/>
    <mergeCell ref="T155:U155"/>
    <mergeCell ref="F154:G154"/>
    <mergeCell ref="H154:I154"/>
    <mergeCell ref="L154:M154"/>
    <mergeCell ref="N154:O154"/>
    <mergeCell ref="R154:S154"/>
    <mergeCell ref="T154:U154"/>
    <mergeCell ref="R152:S152"/>
    <mergeCell ref="T152:U152"/>
    <mergeCell ref="F153:G153"/>
    <mergeCell ref="H153:I153"/>
    <mergeCell ref="L153:M153"/>
    <mergeCell ref="N153:O153"/>
    <mergeCell ref="R153:S153"/>
    <mergeCell ref="T153:U153"/>
    <mergeCell ref="F152:G152"/>
    <mergeCell ref="H152:I152"/>
    <mergeCell ref="J152:K152"/>
    <mergeCell ref="L152:M152"/>
    <mergeCell ref="N152:O152"/>
    <mergeCell ref="P152:Q152"/>
    <mergeCell ref="F151:G151"/>
    <mergeCell ref="H151:I151"/>
    <mergeCell ref="L151:M151"/>
    <mergeCell ref="N151:O151"/>
    <mergeCell ref="R151:S151"/>
    <mergeCell ref="T151:U151"/>
    <mergeCell ref="F150:G150"/>
    <mergeCell ref="H150:I150"/>
    <mergeCell ref="L150:M150"/>
    <mergeCell ref="N150:O150"/>
    <mergeCell ref="R150:S150"/>
    <mergeCell ref="T150:U150"/>
    <mergeCell ref="F149:G149"/>
    <mergeCell ref="H149:I149"/>
    <mergeCell ref="L149:M149"/>
    <mergeCell ref="N149:O149"/>
    <mergeCell ref="R149:S149"/>
    <mergeCell ref="T149:U149"/>
    <mergeCell ref="F148:G148"/>
    <mergeCell ref="H148:I148"/>
    <mergeCell ref="L148:M148"/>
    <mergeCell ref="N148:O148"/>
    <mergeCell ref="R148:S148"/>
    <mergeCell ref="T148:U148"/>
    <mergeCell ref="F147:G147"/>
    <mergeCell ref="H147:I147"/>
    <mergeCell ref="L147:M147"/>
    <mergeCell ref="N147:O147"/>
    <mergeCell ref="R147:S147"/>
    <mergeCell ref="T147:U147"/>
    <mergeCell ref="F146:G146"/>
    <mergeCell ref="H146:I146"/>
    <mergeCell ref="L146:M146"/>
    <mergeCell ref="N146:O146"/>
    <mergeCell ref="R146:S146"/>
    <mergeCell ref="T146:U146"/>
    <mergeCell ref="F145:G145"/>
    <mergeCell ref="H145:I145"/>
    <mergeCell ref="L145:M145"/>
    <mergeCell ref="N145:O145"/>
    <mergeCell ref="R145:S145"/>
    <mergeCell ref="T145:U145"/>
    <mergeCell ref="R143:S143"/>
    <mergeCell ref="T143:U143"/>
    <mergeCell ref="F144:G144"/>
    <mergeCell ref="H144:I144"/>
    <mergeCell ref="J144:K144"/>
    <mergeCell ref="L144:M144"/>
    <mergeCell ref="N144:O144"/>
    <mergeCell ref="P144:Q144"/>
    <mergeCell ref="R144:S144"/>
    <mergeCell ref="T144:U144"/>
    <mergeCell ref="F143:G143"/>
    <mergeCell ref="H143:I143"/>
    <mergeCell ref="J143:K143"/>
    <mergeCell ref="L143:M143"/>
    <mergeCell ref="N143:O143"/>
    <mergeCell ref="P143:Q143"/>
    <mergeCell ref="R141:S141"/>
    <mergeCell ref="T141:U141"/>
    <mergeCell ref="F142:G142"/>
    <mergeCell ref="H142:I142"/>
    <mergeCell ref="J142:K142"/>
    <mergeCell ref="L142:M142"/>
    <mergeCell ref="N142:O142"/>
    <mergeCell ref="P142:Q142"/>
    <mergeCell ref="R142:S142"/>
    <mergeCell ref="T142:U142"/>
    <mergeCell ref="F141:G141"/>
    <mergeCell ref="H141:I141"/>
    <mergeCell ref="J141:K141"/>
    <mergeCell ref="L141:M141"/>
    <mergeCell ref="N141:O141"/>
    <mergeCell ref="P141:Q141"/>
    <mergeCell ref="R139:S139"/>
    <mergeCell ref="T139:U139"/>
    <mergeCell ref="F140:G140"/>
    <mergeCell ref="H140:I140"/>
    <mergeCell ref="J140:K140"/>
    <mergeCell ref="L140:M140"/>
    <mergeCell ref="N140:O140"/>
    <mergeCell ref="P140:Q140"/>
    <mergeCell ref="R140:S140"/>
    <mergeCell ref="T140:U140"/>
    <mergeCell ref="F139:G139"/>
    <mergeCell ref="H139:I139"/>
    <mergeCell ref="J139:K139"/>
    <mergeCell ref="L139:M139"/>
    <mergeCell ref="N139:O139"/>
    <mergeCell ref="P139:Q139"/>
    <mergeCell ref="R137:S137"/>
    <mergeCell ref="T137:U137"/>
    <mergeCell ref="F138:G138"/>
    <mergeCell ref="H138:I138"/>
    <mergeCell ref="J138:K138"/>
    <mergeCell ref="L138:M138"/>
    <mergeCell ref="N138:O138"/>
    <mergeCell ref="P138:Q138"/>
    <mergeCell ref="R138:S138"/>
    <mergeCell ref="T138:U138"/>
    <mergeCell ref="F137:G137"/>
    <mergeCell ref="H137:I137"/>
    <mergeCell ref="J137:K137"/>
    <mergeCell ref="L137:M137"/>
    <mergeCell ref="N137:O137"/>
    <mergeCell ref="P137:Q137"/>
    <mergeCell ref="R135:S135"/>
    <mergeCell ref="T135:U135"/>
    <mergeCell ref="F136:G136"/>
    <mergeCell ref="H136:I136"/>
    <mergeCell ref="J136:K136"/>
    <mergeCell ref="L136:M136"/>
    <mergeCell ref="N136:O136"/>
    <mergeCell ref="P136:Q136"/>
    <mergeCell ref="R136:S136"/>
    <mergeCell ref="T136:U136"/>
    <mergeCell ref="F135:G135"/>
    <mergeCell ref="H135:I135"/>
    <mergeCell ref="J135:K135"/>
    <mergeCell ref="L135:M135"/>
    <mergeCell ref="N135:O135"/>
    <mergeCell ref="P135:Q135"/>
    <mergeCell ref="R133:S133"/>
    <mergeCell ref="T133:U133"/>
    <mergeCell ref="F134:G134"/>
    <mergeCell ref="H134:I134"/>
    <mergeCell ref="J134:K134"/>
    <mergeCell ref="L134:M134"/>
    <mergeCell ref="N134:O134"/>
    <mergeCell ref="P134:Q134"/>
    <mergeCell ref="R134:S134"/>
    <mergeCell ref="T134:U134"/>
    <mergeCell ref="F133:G133"/>
    <mergeCell ref="H133:I133"/>
    <mergeCell ref="J133:K133"/>
    <mergeCell ref="L133:M133"/>
    <mergeCell ref="N133:O133"/>
    <mergeCell ref="P133:Q133"/>
    <mergeCell ref="R131:S131"/>
    <mergeCell ref="T131:U131"/>
    <mergeCell ref="F132:G132"/>
    <mergeCell ref="H132:I132"/>
    <mergeCell ref="J132:K132"/>
    <mergeCell ref="L132:M132"/>
    <mergeCell ref="N132:O132"/>
    <mergeCell ref="P132:Q132"/>
    <mergeCell ref="R132:S132"/>
    <mergeCell ref="T132:U132"/>
    <mergeCell ref="F131:G131"/>
    <mergeCell ref="H131:I131"/>
    <mergeCell ref="J131:K131"/>
    <mergeCell ref="L131:M131"/>
    <mergeCell ref="N131:O131"/>
    <mergeCell ref="P131:Q131"/>
    <mergeCell ref="R129:S129"/>
    <mergeCell ref="T129:U129"/>
    <mergeCell ref="F130:G130"/>
    <mergeCell ref="H130:I130"/>
    <mergeCell ref="J130:K130"/>
    <mergeCell ref="L130:M130"/>
    <mergeCell ref="N130:O130"/>
    <mergeCell ref="P130:Q130"/>
    <mergeCell ref="R130:S130"/>
    <mergeCell ref="T130:U130"/>
    <mergeCell ref="F129:G129"/>
    <mergeCell ref="H129:I129"/>
    <mergeCell ref="J129:K129"/>
    <mergeCell ref="L129:M129"/>
    <mergeCell ref="N129:O129"/>
    <mergeCell ref="P129:Q129"/>
    <mergeCell ref="R127:S127"/>
    <mergeCell ref="T127:U127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F127:G127"/>
    <mergeCell ref="H127:I127"/>
    <mergeCell ref="J127:K127"/>
    <mergeCell ref="L127:M127"/>
    <mergeCell ref="N127:O127"/>
    <mergeCell ref="P127:Q127"/>
    <mergeCell ref="R125:S125"/>
    <mergeCell ref="T125:U125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F125:G125"/>
    <mergeCell ref="H125:I125"/>
    <mergeCell ref="J125:K125"/>
    <mergeCell ref="L125:M125"/>
    <mergeCell ref="N125:O125"/>
    <mergeCell ref="P125:Q125"/>
    <mergeCell ref="R123:S123"/>
    <mergeCell ref="T123:U123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F123:G123"/>
    <mergeCell ref="H123:I123"/>
    <mergeCell ref="J123:K123"/>
    <mergeCell ref="L123:M123"/>
    <mergeCell ref="N123:O123"/>
    <mergeCell ref="P123:Q123"/>
    <mergeCell ref="R121:S121"/>
    <mergeCell ref="T121:U121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F121:G121"/>
    <mergeCell ref="H121:I121"/>
    <mergeCell ref="J121:K121"/>
    <mergeCell ref="L121:M121"/>
    <mergeCell ref="N121:O121"/>
    <mergeCell ref="P121:Q121"/>
    <mergeCell ref="R119:S119"/>
    <mergeCell ref="T119:U119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F119:G119"/>
    <mergeCell ref="H119:I119"/>
    <mergeCell ref="J119:K119"/>
    <mergeCell ref="L119:M119"/>
    <mergeCell ref="N119:O119"/>
    <mergeCell ref="P119:Q119"/>
    <mergeCell ref="R117:S117"/>
    <mergeCell ref="T117:U117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F117:G117"/>
    <mergeCell ref="H117:I117"/>
    <mergeCell ref="J117:K117"/>
    <mergeCell ref="L117:M117"/>
    <mergeCell ref="N117:O117"/>
    <mergeCell ref="P117:Q117"/>
    <mergeCell ref="R115:S115"/>
    <mergeCell ref="T115:U115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F115:G115"/>
    <mergeCell ref="H115:I115"/>
    <mergeCell ref="J115:K115"/>
    <mergeCell ref="L115:M115"/>
    <mergeCell ref="N115:O115"/>
    <mergeCell ref="P115:Q115"/>
    <mergeCell ref="R113:S113"/>
    <mergeCell ref="T113:U113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F113:G113"/>
    <mergeCell ref="H113:I113"/>
    <mergeCell ref="J113:K113"/>
    <mergeCell ref="L113:M113"/>
    <mergeCell ref="N113:O113"/>
    <mergeCell ref="P113:Q113"/>
    <mergeCell ref="R111:S111"/>
    <mergeCell ref="T111:U111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F111:G111"/>
    <mergeCell ref="H111:I111"/>
    <mergeCell ref="J111:K111"/>
    <mergeCell ref="L111:M111"/>
    <mergeCell ref="N111:O111"/>
    <mergeCell ref="P111:Q111"/>
    <mergeCell ref="R109:S109"/>
    <mergeCell ref="T109:U109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F109:G109"/>
    <mergeCell ref="H109:I109"/>
    <mergeCell ref="J109:K109"/>
    <mergeCell ref="L109:M109"/>
    <mergeCell ref="N109:O109"/>
    <mergeCell ref="P109:Q109"/>
    <mergeCell ref="T100:U100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S7:S9"/>
    <mergeCell ref="P99:Q99"/>
    <mergeCell ref="F100:G100"/>
    <mergeCell ref="H100:I100"/>
    <mergeCell ref="J100:K100"/>
    <mergeCell ref="L100:M100"/>
    <mergeCell ref="N100:O100"/>
    <mergeCell ref="P100:Q100"/>
    <mergeCell ref="L99:M99"/>
    <mergeCell ref="N99:O99"/>
    <mergeCell ref="R100:S100"/>
    <mergeCell ref="B4:B9"/>
    <mergeCell ref="C4:E4"/>
    <mergeCell ref="F4:U4"/>
    <mergeCell ref="C5:C9"/>
    <mergeCell ref="D5:D9"/>
    <mergeCell ref="E5:E9"/>
    <mergeCell ref="F5:I5"/>
    <mergeCell ref="J5:M5"/>
    <mergeCell ref="N5:Q5"/>
    <mergeCell ref="R5:U5"/>
    <mergeCell ref="F6:G6"/>
    <mergeCell ref="H6:I6"/>
    <mergeCell ref="J6:K6"/>
    <mergeCell ref="L6:M6"/>
    <mergeCell ref="N6:O6"/>
    <mergeCell ref="U7:U9"/>
    <mergeCell ref="P6:Q6"/>
    <mergeCell ref="R6:S6"/>
    <mergeCell ref="T6:U6"/>
    <mergeCell ref="I7:I9"/>
    <mergeCell ref="K7:K9"/>
    <mergeCell ref="M7:M9"/>
    <mergeCell ref="O7:O9"/>
    <mergeCell ref="Q7:Q9"/>
  </mergeCells>
  <pageMargins left="0.25" right="0.25" top="0.75" bottom="0.75" header="0.3" footer="0.3"/>
  <pageSetup paperSize="9" scale="70" orientation="landscape" r:id="rId1"/>
  <rowBreaks count="1" manualBreakCount="1">
    <brk id="4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График-МЭБ</vt:lpstr>
      <vt:lpstr>СП-МЭБ</vt:lpstr>
      <vt:lpstr>'СП-МЭБ'!Заголовки_для_печати</vt:lpstr>
      <vt:lpstr>'График-МЭБ'!Область_печати</vt:lpstr>
      <vt:lpstr>'СП-МЭБ'!Область_печати</vt:lpstr>
    </vt:vector>
  </TitlesOfParts>
  <Company>rudn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m.solotareva</dc:creator>
  <cp:lastModifiedBy>мария</cp:lastModifiedBy>
  <cp:lastPrinted>2016-11-01T09:46:33Z</cp:lastPrinted>
  <dcterms:created xsi:type="dcterms:W3CDTF">2014-04-16T09:30:31Z</dcterms:created>
  <dcterms:modified xsi:type="dcterms:W3CDTF">2016-11-06T21:56:05Z</dcterms:modified>
</cp:coreProperties>
</file>